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白山麓\"/>
    </mc:Choice>
  </mc:AlternateContent>
  <xr:revisionPtr revIDLastSave="0" documentId="13_ncr:1_{59C05A47-F277-41AD-9216-00B7F1382A7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加賀地区" sheetId="4" r:id="rId1"/>
    <sheet name="能登地区" sheetId="5" r:id="rId2"/>
  </sheets>
  <definedNames>
    <definedName name="_xlnm.Print_Area" localSheetId="0">加賀地区!$A$1:$AC$51</definedName>
    <definedName name="_xlnm.Print_Area" localSheetId="1">能登地区!$A$1:$AC$50</definedName>
  </definedNames>
  <calcPr calcId="191029"/>
</workbook>
</file>

<file path=xl/calcChain.xml><?xml version="1.0" encoding="utf-8"?>
<calcChain xmlns="http://schemas.openxmlformats.org/spreadsheetml/2006/main">
  <c r="M35" i="4" l="1"/>
  <c r="N35" i="4"/>
  <c r="S23" i="4"/>
  <c r="R23" i="4"/>
  <c r="AB27" i="4" l="1"/>
  <c r="AB25" i="4"/>
  <c r="N15" i="4"/>
  <c r="M15" i="4"/>
  <c r="I30" i="4" l="1"/>
  <c r="H30" i="4"/>
  <c r="I22" i="4"/>
  <c r="H22" i="4"/>
  <c r="C28" i="4" l="1"/>
  <c r="C27" i="4"/>
  <c r="C21" i="4"/>
  <c r="C29" i="4" s="1"/>
  <c r="AB21" i="5" l="1"/>
  <c r="AC21" i="5"/>
  <c r="AB15" i="4"/>
  <c r="AB20" i="4"/>
  <c r="AB28" i="4" s="1"/>
  <c r="D36" i="5" l="1"/>
  <c r="C36" i="5"/>
  <c r="S30" i="5"/>
  <c r="R30" i="5"/>
  <c r="I30" i="5"/>
  <c r="H30" i="5"/>
  <c r="N25" i="5"/>
  <c r="M25" i="5"/>
  <c r="I19" i="5"/>
  <c r="H19" i="5"/>
  <c r="D17" i="5"/>
  <c r="C17" i="5"/>
  <c r="AB26" i="4"/>
  <c r="X29" i="4"/>
  <c r="W29" i="4"/>
  <c r="N27" i="4"/>
  <c r="M27" i="4"/>
  <c r="D21" i="4"/>
  <c r="AC20" i="4"/>
  <c r="O17" i="4"/>
  <c r="AC15" i="4"/>
  <c r="K7" i="5" l="1"/>
  <c r="A7" i="5"/>
  <c r="D5" i="5" l="1"/>
  <c r="C30" i="4" l="1"/>
  <c r="A7" i="4" s="1"/>
  <c r="AB24" i="4"/>
  <c r="AB29" i="4"/>
  <c r="K7" i="4"/>
  <c r="D5" i="4"/>
  <c r="D4" i="4" s="1"/>
  <c r="D4" i="5" l="1"/>
  <c r="J5" i="5"/>
  <c r="J5" i="4"/>
</calcChain>
</file>

<file path=xl/sharedStrings.xml><?xml version="1.0" encoding="utf-8"?>
<sst xmlns="http://schemas.openxmlformats.org/spreadsheetml/2006/main" count="400" uniqueCount="282">
  <si>
    <t>円光寺</t>
  </si>
  <si>
    <t>久安</t>
  </si>
  <si>
    <t>米丸</t>
  </si>
  <si>
    <t>泉</t>
  </si>
  <si>
    <t>諸江</t>
  </si>
  <si>
    <t>松任中央</t>
  </si>
  <si>
    <t>松任西部</t>
  </si>
  <si>
    <t>松陽</t>
  </si>
  <si>
    <t>小松東部</t>
  </si>
  <si>
    <t>安宅</t>
  </si>
  <si>
    <t>苗代</t>
  </si>
  <si>
    <t>粟津</t>
  </si>
  <si>
    <t>粟津東</t>
  </si>
  <si>
    <t>大聖寺</t>
  </si>
  <si>
    <t>片山津</t>
  </si>
  <si>
    <t>加賀鹿島</t>
  </si>
  <si>
    <t>三谷</t>
  </si>
  <si>
    <t>山中</t>
  </si>
  <si>
    <t>東谷</t>
  </si>
  <si>
    <t>動橋</t>
  </si>
  <si>
    <t>寺井</t>
  </si>
  <si>
    <t>根上</t>
  </si>
  <si>
    <t>宮竹</t>
  </si>
  <si>
    <t>辰口</t>
  </si>
  <si>
    <t>鹿西</t>
  </si>
  <si>
    <t>良川</t>
  </si>
  <si>
    <t>鳥屋北部</t>
  </si>
  <si>
    <t>鳥屋東部</t>
  </si>
  <si>
    <t>御祖</t>
  </si>
  <si>
    <t>越路</t>
  </si>
  <si>
    <t>滝尾</t>
  </si>
  <si>
    <t>石川県 北陸中日新聞販売店部数表</t>
    <rPh sb="0" eb="2">
      <t>イシカワ</t>
    </rPh>
    <rPh sb="2" eb="3">
      <t>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6"/>
  </si>
  <si>
    <t>広告主</t>
    <rPh sb="0" eb="3">
      <t>コウコクヌシ</t>
    </rPh>
    <phoneticPr fontId="6"/>
  </si>
  <si>
    <t>代理店</t>
    <rPh sb="0" eb="3">
      <t>ダイリテン</t>
    </rPh>
    <phoneticPr fontId="6"/>
  </si>
  <si>
    <t>請求書</t>
    <rPh sb="0" eb="2">
      <t>セイキュウ</t>
    </rPh>
    <rPh sb="2" eb="3">
      <t>ショ</t>
    </rPh>
    <phoneticPr fontId="6"/>
  </si>
  <si>
    <t>要・不要</t>
    <rPh sb="0" eb="1">
      <t>ヨウ</t>
    </rPh>
    <rPh sb="2" eb="4">
      <t>フヨウ</t>
    </rPh>
    <phoneticPr fontId="6"/>
  </si>
  <si>
    <t>入力</t>
    <rPh sb="0" eb="2">
      <t>ニュウリョク</t>
    </rPh>
    <phoneticPr fontId="6"/>
  </si>
  <si>
    <t>受付</t>
    <rPh sb="0" eb="2">
      <t>ウケツケ</t>
    </rPh>
    <phoneticPr fontId="6"/>
  </si>
  <si>
    <t>折込日</t>
    <rPh sb="0" eb="2">
      <t>オリコミ</t>
    </rPh>
    <rPh sb="2" eb="3">
      <t>ビ</t>
    </rPh>
    <phoneticPr fontId="6"/>
  </si>
  <si>
    <t>ＴＥＬ</t>
    <phoneticPr fontId="6"/>
  </si>
  <si>
    <t>搬入会社</t>
    <rPh sb="0" eb="2">
      <t>ハンニュウ</t>
    </rPh>
    <rPh sb="2" eb="4">
      <t>ガイシャ</t>
    </rPh>
    <phoneticPr fontId="6"/>
  </si>
  <si>
    <t>枚　数</t>
    <rPh sb="0" eb="1">
      <t>マイ</t>
    </rPh>
    <rPh sb="2" eb="3">
      <t>スウ</t>
    </rPh>
    <phoneticPr fontId="6"/>
  </si>
  <si>
    <t>サイズ</t>
    <phoneticPr fontId="6"/>
  </si>
  <si>
    <t>ＦＡＸ</t>
    <phoneticPr fontId="6"/>
  </si>
  <si>
    <t>納品日</t>
    <rPh sb="0" eb="3">
      <t>ノウヒンビ</t>
    </rPh>
    <phoneticPr fontId="6"/>
  </si>
  <si>
    <t>　　　月   　　日　（　 　  ）</t>
    <rPh sb="3" eb="4">
      <t>ガツ</t>
    </rPh>
    <rPh sb="9" eb="10">
      <t>ニチ</t>
    </rPh>
    <phoneticPr fontId="6"/>
  </si>
  <si>
    <t>加　賀　市</t>
    <rPh sb="0" eb="1">
      <t>カ</t>
    </rPh>
    <rPh sb="2" eb="3">
      <t>ガ</t>
    </rPh>
    <rPh sb="4" eb="5">
      <t>シ</t>
    </rPh>
    <phoneticPr fontId="14"/>
  </si>
  <si>
    <t>小　松　市</t>
    <rPh sb="0" eb="1">
      <t>コ</t>
    </rPh>
    <rPh sb="2" eb="3">
      <t>マツ</t>
    </rPh>
    <rPh sb="4" eb="5">
      <t>シ</t>
    </rPh>
    <phoneticPr fontId="14"/>
  </si>
  <si>
    <t>野  々  市　市</t>
    <rPh sb="0" eb="1">
      <t>ノ</t>
    </rPh>
    <rPh sb="6" eb="7">
      <t>シ</t>
    </rPh>
    <rPh sb="8" eb="9">
      <t>シ</t>
    </rPh>
    <phoneticPr fontId="6"/>
  </si>
  <si>
    <t>金  沢  市　</t>
    <rPh sb="0" eb="1">
      <t>キン</t>
    </rPh>
    <rPh sb="3" eb="4">
      <t>サワ</t>
    </rPh>
    <rPh sb="6" eb="7">
      <t>シ</t>
    </rPh>
    <phoneticPr fontId="6"/>
  </si>
  <si>
    <t>河  北  郡</t>
    <rPh sb="0" eb="1">
      <t>カワ</t>
    </rPh>
    <rPh sb="3" eb="4">
      <t>キタ</t>
    </rPh>
    <rPh sb="6" eb="7">
      <t>グン</t>
    </rPh>
    <phoneticPr fontId="6"/>
  </si>
  <si>
    <t>販売店名</t>
    <rPh sb="0" eb="3">
      <t>ハンバイテン</t>
    </rPh>
    <rPh sb="3" eb="4">
      <t>メイ</t>
    </rPh>
    <phoneticPr fontId="6"/>
  </si>
  <si>
    <t>部数</t>
    <rPh sb="0" eb="2">
      <t>ブスウ</t>
    </rPh>
    <phoneticPr fontId="6"/>
  </si>
  <si>
    <t>折込数</t>
    <rPh sb="0" eb="2">
      <t>オリコミ</t>
    </rPh>
    <rPh sb="2" eb="3">
      <t>スウ</t>
    </rPh>
    <phoneticPr fontId="6"/>
  </si>
  <si>
    <r>
      <t>上荒屋</t>
    </r>
    <r>
      <rPr>
        <sz val="11"/>
        <color theme="1"/>
        <rFont val="ＭＳ Ｐゴシック"/>
        <family val="2"/>
        <charset val="128"/>
        <scheme val="minor"/>
      </rPr>
      <t>※</t>
    </r>
    <rPh sb="0" eb="1">
      <t>ウエ</t>
    </rPh>
    <rPh sb="1" eb="3">
      <t>アラヤ</t>
    </rPh>
    <phoneticPr fontId="6"/>
  </si>
  <si>
    <t>金沢市参照</t>
    <rPh sb="0" eb="2">
      <t>カナザワ</t>
    </rPh>
    <rPh sb="2" eb="3">
      <t>シ</t>
    </rPh>
    <rPh sb="3" eb="5">
      <t>サンショウ</t>
    </rPh>
    <phoneticPr fontId="6"/>
  </si>
  <si>
    <t>北部（犀川以北）</t>
    <rPh sb="0" eb="1">
      <t>キタ</t>
    </rPh>
    <rPh sb="1" eb="2">
      <t>ブ</t>
    </rPh>
    <rPh sb="3" eb="5">
      <t>サイガワ</t>
    </rPh>
    <rPh sb="5" eb="7">
      <t>イホク</t>
    </rPh>
    <phoneticPr fontId="6"/>
  </si>
  <si>
    <t>南部（犀川以南）</t>
    <rPh sb="0" eb="2">
      <t>ナンブ</t>
    </rPh>
    <rPh sb="3" eb="5">
      <t>サイガワ</t>
    </rPh>
    <rPh sb="5" eb="6">
      <t>イ</t>
    </rPh>
    <rPh sb="6" eb="7">
      <t>ミナミ</t>
    </rPh>
    <phoneticPr fontId="6"/>
  </si>
  <si>
    <t>内灘</t>
    <rPh sb="0" eb="1">
      <t>ウチ</t>
    </rPh>
    <rPh sb="1" eb="2">
      <t>ナダ</t>
    </rPh>
    <phoneticPr fontId="6"/>
  </si>
  <si>
    <t>小松中央</t>
    <rPh sb="0" eb="2">
      <t>コマツ</t>
    </rPh>
    <rPh sb="2" eb="4">
      <t>チュウオウ</t>
    </rPh>
    <phoneticPr fontId="6"/>
  </si>
  <si>
    <t>野々市</t>
    <rPh sb="0" eb="3">
      <t>ノ</t>
    </rPh>
    <phoneticPr fontId="6"/>
  </si>
  <si>
    <t>金沢中央</t>
    <rPh sb="0" eb="2">
      <t>カナザワ</t>
    </rPh>
    <rPh sb="2" eb="4">
      <t>チュウオウ</t>
    </rPh>
    <phoneticPr fontId="6"/>
  </si>
  <si>
    <t>幸町城南</t>
    <rPh sb="2" eb="4">
      <t>ジョウナン</t>
    </rPh>
    <phoneticPr fontId="6"/>
  </si>
  <si>
    <t>津幡</t>
    <phoneticPr fontId="14"/>
  </si>
  <si>
    <t>野々市東部</t>
    <rPh sb="0" eb="3">
      <t>ノノイチ</t>
    </rPh>
    <rPh sb="3" eb="5">
      <t>トウブ</t>
    </rPh>
    <phoneticPr fontId="6"/>
  </si>
  <si>
    <t>金沢東部</t>
    <rPh sb="0" eb="2">
      <t>カナザワ</t>
    </rPh>
    <rPh sb="2" eb="4">
      <t>トウブ</t>
    </rPh>
    <phoneticPr fontId="6"/>
  </si>
  <si>
    <t>津幡南部</t>
    <rPh sb="2" eb="4">
      <t>ナンブ</t>
    </rPh>
    <phoneticPr fontId="14"/>
  </si>
  <si>
    <t>加賀中央</t>
    <rPh sb="0" eb="2">
      <t>カガ</t>
    </rPh>
    <rPh sb="2" eb="4">
      <t>チュウオウ</t>
    </rPh>
    <phoneticPr fontId="6"/>
  </si>
  <si>
    <t>野々市南部</t>
    <rPh sb="0" eb="3">
      <t>ノ</t>
    </rPh>
    <rPh sb="3" eb="5">
      <t>ナンブ</t>
    </rPh>
    <phoneticPr fontId="6"/>
  </si>
  <si>
    <t>戸板</t>
    <rPh sb="0" eb="2">
      <t>トイタ</t>
    </rPh>
    <phoneticPr fontId="6"/>
  </si>
  <si>
    <t>小立野笠舞</t>
    <rPh sb="0" eb="1">
      <t>コ</t>
    </rPh>
    <rPh sb="1" eb="2">
      <t>リツ</t>
    </rPh>
    <rPh sb="2" eb="3">
      <t>ノ</t>
    </rPh>
    <rPh sb="3" eb="4">
      <t>カサ</t>
    </rPh>
    <rPh sb="4" eb="5">
      <t>マ</t>
    </rPh>
    <phoneticPr fontId="6"/>
  </si>
  <si>
    <t>津幡北部</t>
    <phoneticPr fontId="14"/>
  </si>
  <si>
    <t>駅西</t>
  </si>
  <si>
    <t>金沢泉野</t>
    <rPh sb="0" eb="2">
      <t>カナザワ</t>
    </rPh>
    <rPh sb="2" eb="3">
      <t>イズミ</t>
    </rPh>
    <rPh sb="3" eb="4">
      <t>ノ</t>
    </rPh>
    <phoneticPr fontId="6"/>
  </si>
  <si>
    <t>計</t>
    <phoneticPr fontId="6"/>
  </si>
  <si>
    <t>計</t>
    <phoneticPr fontId="6"/>
  </si>
  <si>
    <t>か ほ く 市</t>
    <rPh sb="6" eb="7">
      <t>シ</t>
    </rPh>
    <phoneticPr fontId="6"/>
  </si>
  <si>
    <t>山代</t>
    <phoneticPr fontId="6"/>
  </si>
  <si>
    <t>中海</t>
    <rPh sb="0" eb="2">
      <t>ナカウミ</t>
    </rPh>
    <phoneticPr fontId="6"/>
  </si>
  <si>
    <t>白　山　市</t>
    <rPh sb="0" eb="1">
      <t>ハク</t>
    </rPh>
    <rPh sb="2" eb="3">
      <t>ヤマ</t>
    </rPh>
    <rPh sb="4" eb="5">
      <t>シ</t>
    </rPh>
    <phoneticPr fontId="6"/>
  </si>
  <si>
    <t>鞍月木越</t>
    <rPh sb="0" eb="1">
      <t>クラ</t>
    </rPh>
    <rPh sb="1" eb="2">
      <t>ツキ</t>
    </rPh>
    <rPh sb="2" eb="4">
      <t>キゴシ</t>
    </rPh>
    <phoneticPr fontId="6"/>
  </si>
  <si>
    <t>高尾台</t>
    <rPh sb="0" eb="3">
      <t>タカオダイ</t>
    </rPh>
    <phoneticPr fontId="6"/>
  </si>
  <si>
    <t>金石大徳</t>
    <rPh sb="2" eb="4">
      <t>ダイトク</t>
    </rPh>
    <phoneticPr fontId="6"/>
  </si>
  <si>
    <t>額</t>
  </si>
  <si>
    <t>かほく南</t>
    <rPh sb="3" eb="4">
      <t>ミナミ</t>
    </rPh>
    <phoneticPr fontId="14"/>
  </si>
  <si>
    <t>江沼加南</t>
  </si>
  <si>
    <t>松任千代野</t>
    <rPh sb="2" eb="4">
      <t>チヨ</t>
    </rPh>
    <rPh sb="4" eb="5">
      <t>ノ</t>
    </rPh>
    <phoneticPr fontId="6"/>
  </si>
  <si>
    <t>四十万</t>
    <rPh sb="0" eb="3">
      <t>シジマ</t>
    </rPh>
    <phoneticPr fontId="6"/>
  </si>
  <si>
    <t>かほく北</t>
    <rPh sb="3" eb="4">
      <t>キタ</t>
    </rPh>
    <phoneticPr fontId="14"/>
  </si>
  <si>
    <t>粟ヶ崎</t>
    <phoneticPr fontId="6"/>
  </si>
  <si>
    <t>計</t>
  </si>
  <si>
    <t>符津</t>
    <rPh sb="0" eb="2">
      <t>フツ</t>
    </rPh>
    <phoneticPr fontId="6"/>
  </si>
  <si>
    <t>城北橋場</t>
    <rPh sb="0" eb="2">
      <t>ジョウホク</t>
    </rPh>
    <rPh sb="2" eb="4">
      <t>ハシバ</t>
    </rPh>
    <phoneticPr fontId="6"/>
  </si>
  <si>
    <t>新神田</t>
    <phoneticPr fontId="6"/>
  </si>
  <si>
    <t>計</t>
    <rPh sb="0" eb="1">
      <t>ケイ</t>
    </rPh>
    <phoneticPr fontId="6"/>
  </si>
  <si>
    <t>松任ツルギ</t>
    <rPh sb="0" eb="2">
      <t>マツトウ</t>
    </rPh>
    <phoneticPr fontId="6"/>
  </si>
  <si>
    <t>御所柳橋</t>
    <rPh sb="0" eb="2">
      <t>ゴショ</t>
    </rPh>
    <rPh sb="2" eb="4">
      <t>ヤナギバシ</t>
    </rPh>
    <phoneticPr fontId="6"/>
  </si>
  <si>
    <t>城西</t>
    <rPh sb="0" eb="2">
      <t>ジョウサイ</t>
    </rPh>
    <phoneticPr fontId="6"/>
  </si>
  <si>
    <t>金沢地区</t>
    <rPh sb="0" eb="2">
      <t>カナザワ</t>
    </rPh>
    <rPh sb="2" eb="4">
      <t>チク</t>
    </rPh>
    <phoneticPr fontId="6"/>
  </si>
  <si>
    <t>能  美  市</t>
    <rPh sb="0" eb="1">
      <t>ノウ</t>
    </rPh>
    <rPh sb="3" eb="4">
      <t>ビ</t>
    </rPh>
    <rPh sb="6" eb="7">
      <t>シ</t>
    </rPh>
    <phoneticPr fontId="6"/>
  </si>
  <si>
    <t>森本</t>
    <rPh sb="0" eb="2">
      <t>モリモト</t>
    </rPh>
    <phoneticPr fontId="6"/>
  </si>
  <si>
    <t>金沢市</t>
    <rPh sb="0" eb="2">
      <t>カナザワ</t>
    </rPh>
    <rPh sb="2" eb="3">
      <t>シ</t>
    </rPh>
    <phoneticPr fontId="14"/>
  </si>
  <si>
    <t>松任川北</t>
    <rPh sb="0" eb="2">
      <t>マツトウ</t>
    </rPh>
    <rPh sb="2" eb="4">
      <t>カワキタ</t>
    </rPh>
    <phoneticPr fontId="6"/>
  </si>
  <si>
    <t>森本東部</t>
    <rPh sb="0" eb="2">
      <t>モリモト</t>
    </rPh>
    <rPh sb="2" eb="4">
      <t>トウブ</t>
    </rPh>
    <phoneticPr fontId="6"/>
  </si>
  <si>
    <t>西金沢</t>
    <rPh sb="0" eb="3">
      <t>ニシカナザワ</t>
    </rPh>
    <phoneticPr fontId="6"/>
  </si>
  <si>
    <t>野々市市</t>
    <rPh sb="0" eb="3">
      <t>ノノイチ</t>
    </rPh>
    <rPh sb="3" eb="4">
      <t>シ</t>
    </rPh>
    <phoneticPr fontId="14"/>
  </si>
  <si>
    <t>加賀地区</t>
    <rPh sb="0" eb="2">
      <t>カガ</t>
    </rPh>
    <rPh sb="2" eb="4">
      <t>チク</t>
    </rPh>
    <phoneticPr fontId="6"/>
  </si>
  <si>
    <t>鶴来中央</t>
  </si>
  <si>
    <t>能美市</t>
    <rPh sb="0" eb="3">
      <t>ノミシ</t>
    </rPh>
    <phoneticPr fontId="6"/>
  </si>
  <si>
    <t>鶴来</t>
    <phoneticPr fontId="6"/>
  </si>
  <si>
    <t>河北郡</t>
    <rPh sb="0" eb="3">
      <t>カホクグン</t>
    </rPh>
    <phoneticPr fontId="14"/>
  </si>
  <si>
    <t>小松市</t>
    <rPh sb="0" eb="3">
      <t>コマツシ</t>
    </rPh>
    <phoneticPr fontId="6"/>
  </si>
  <si>
    <t>松任美川</t>
    <rPh sb="0" eb="2">
      <t>マツトウ</t>
    </rPh>
    <rPh sb="2" eb="4">
      <t>ミカワ</t>
    </rPh>
    <phoneticPr fontId="6"/>
  </si>
  <si>
    <t>西インタ―</t>
    <phoneticPr fontId="6"/>
  </si>
  <si>
    <t>かほく市</t>
    <rPh sb="3" eb="4">
      <t>シ</t>
    </rPh>
    <phoneticPr fontId="6"/>
  </si>
  <si>
    <t>加賀市</t>
    <rPh sb="0" eb="3">
      <t>カガシ</t>
    </rPh>
    <phoneticPr fontId="6"/>
  </si>
  <si>
    <t>(白 山 麓)</t>
    <rPh sb="1" eb="2">
      <t>ハク</t>
    </rPh>
    <rPh sb="3" eb="4">
      <t>ヤマ</t>
    </rPh>
    <rPh sb="5" eb="6">
      <t>ロク</t>
    </rPh>
    <phoneticPr fontId="6"/>
  </si>
  <si>
    <t>河内福岡</t>
    <rPh sb="0" eb="2">
      <t>カワチ</t>
    </rPh>
    <rPh sb="2" eb="4">
      <t>フクオカ</t>
    </rPh>
    <phoneticPr fontId="6"/>
  </si>
  <si>
    <t>吉野</t>
    <rPh sb="0" eb="2">
      <t>ヨシノ</t>
    </rPh>
    <phoneticPr fontId="6"/>
  </si>
  <si>
    <t>白峰</t>
    <rPh sb="0" eb="2">
      <t>シラミネ</t>
    </rPh>
    <phoneticPr fontId="6"/>
  </si>
  <si>
    <t>納入締切日時</t>
    <rPh sb="0" eb="2">
      <t>ノウニュウ</t>
    </rPh>
    <rPh sb="2" eb="4">
      <t>シメキリ</t>
    </rPh>
    <rPh sb="4" eb="6">
      <t>ニチジ</t>
    </rPh>
    <phoneticPr fontId="6"/>
  </si>
  <si>
    <t>折 込 料 金</t>
    <rPh sb="0" eb="1">
      <t>オリ</t>
    </rPh>
    <rPh sb="2" eb="3">
      <t>コ</t>
    </rPh>
    <rPh sb="4" eb="5">
      <t>リョウ</t>
    </rPh>
    <rPh sb="6" eb="7">
      <t>キン</t>
    </rPh>
    <phoneticPr fontId="6"/>
  </si>
  <si>
    <t xml:space="preserve"> ※折込料は前金制です</t>
    <rPh sb="2" eb="4">
      <t>オリコミ</t>
    </rPh>
    <rPh sb="4" eb="5">
      <t>リョウ</t>
    </rPh>
    <rPh sb="6" eb="8">
      <t>マエキン</t>
    </rPh>
    <rPh sb="8" eb="9">
      <t>セイ</t>
    </rPh>
    <phoneticPr fontId="6"/>
  </si>
  <si>
    <t>納　品　先</t>
    <rPh sb="0" eb="1">
      <t>オサム</t>
    </rPh>
    <rPh sb="2" eb="3">
      <t>ヒン</t>
    </rPh>
    <rPh sb="4" eb="5">
      <t>サキ</t>
    </rPh>
    <phoneticPr fontId="6"/>
  </si>
  <si>
    <t>▶本部</t>
    <rPh sb="1" eb="3">
      <t>ホンブ</t>
    </rPh>
    <phoneticPr fontId="6"/>
  </si>
  <si>
    <t>サ イ ズ</t>
    <phoneticPr fontId="6"/>
  </si>
  <si>
    <t>料金(税別)</t>
    <rPh sb="0" eb="2">
      <t>リョウキン</t>
    </rPh>
    <rPh sb="3" eb="5">
      <t>ゼイベツ</t>
    </rPh>
    <phoneticPr fontId="6"/>
  </si>
  <si>
    <t>解約規定</t>
    <rPh sb="0" eb="2">
      <t>カイヤク</t>
    </rPh>
    <rPh sb="2" eb="4">
      <t>キテイ</t>
    </rPh>
    <phoneticPr fontId="6"/>
  </si>
  <si>
    <t>振 込 先</t>
    <rPh sb="0" eb="1">
      <t>オサム</t>
    </rPh>
    <rPh sb="2" eb="3">
      <t>コ</t>
    </rPh>
    <rPh sb="4" eb="5">
      <t>サキ</t>
    </rPh>
    <phoneticPr fontId="6"/>
  </si>
  <si>
    <t>㈱中日サービス</t>
    <rPh sb="1" eb="3">
      <t>チュウニチ</t>
    </rPh>
    <phoneticPr fontId="6"/>
  </si>
  <si>
    <t>金沢地区（白山麓除く）・・折込指定日1日前 午前11時</t>
    <rPh sb="0" eb="2">
      <t>カナザワ</t>
    </rPh>
    <rPh sb="2" eb="4">
      <t>チク</t>
    </rPh>
    <rPh sb="5" eb="6">
      <t>ハク</t>
    </rPh>
    <rPh sb="6" eb="8">
      <t>サンロク</t>
    </rPh>
    <rPh sb="8" eb="9">
      <t>ノゾ</t>
    </rPh>
    <rPh sb="13" eb="15">
      <t>オリコミ</t>
    </rPh>
    <rPh sb="15" eb="18">
      <t>シテイビ</t>
    </rPh>
    <rPh sb="19" eb="21">
      <t>ニチマエ</t>
    </rPh>
    <rPh sb="22" eb="24">
      <t>ゴゼン</t>
    </rPh>
    <rPh sb="26" eb="27">
      <t>ジ</t>
    </rPh>
    <phoneticPr fontId="6"/>
  </si>
  <si>
    <t>Ｂ６～Ｂ４まで</t>
    <phoneticPr fontId="6"/>
  </si>
  <si>
    <t>2.8円</t>
    <rPh sb="3" eb="4">
      <t>エン</t>
    </rPh>
    <phoneticPr fontId="6"/>
  </si>
  <si>
    <t>紙わけ終了後</t>
    <rPh sb="0" eb="1">
      <t>カミ</t>
    </rPh>
    <rPh sb="3" eb="6">
      <t>シュウリョウゴ</t>
    </rPh>
    <phoneticPr fontId="6"/>
  </si>
  <si>
    <t>北国ＢＫ　香林坊</t>
    <rPh sb="0" eb="2">
      <t>ホッコク</t>
    </rPh>
    <rPh sb="5" eb="8">
      <t>コウリンボウ</t>
    </rPh>
    <phoneticPr fontId="6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</si>
  <si>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6"/>
  </si>
  <si>
    <t>加賀地区・白山麓(白山市）・口能登地区・奥能登地区・・折込指定2日前　午前11時</t>
    <rPh sb="0" eb="2">
      <t>カガ</t>
    </rPh>
    <rPh sb="2" eb="4">
      <t>チク</t>
    </rPh>
    <rPh sb="5" eb="6">
      <t>ハク</t>
    </rPh>
    <rPh sb="6" eb="8">
      <t>サンロク</t>
    </rPh>
    <rPh sb="9" eb="12">
      <t>ハクサンシ</t>
    </rPh>
    <rPh sb="14" eb="15">
      <t>クチ</t>
    </rPh>
    <rPh sb="15" eb="17">
      <t>ノト</t>
    </rPh>
    <rPh sb="17" eb="19">
      <t>チク</t>
    </rPh>
    <rPh sb="20" eb="21">
      <t>オク</t>
    </rPh>
    <rPh sb="21" eb="23">
      <t>ノト</t>
    </rPh>
    <rPh sb="23" eb="25">
      <t>チク</t>
    </rPh>
    <rPh sb="27" eb="29">
      <t>オリコミ</t>
    </rPh>
    <rPh sb="29" eb="31">
      <t>シテイ</t>
    </rPh>
    <rPh sb="32" eb="34">
      <t>ニチマエ</t>
    </rPh>
    <rPh sb="35" eb="37">
      <t>ゴゼン</t>
    </rPh>
    <rPh sb="39" eb="40">
      <t>ジ</t>
    </rPh>
    <phoneticPr fontId="6"/>
  </si>
  <si>
    <t xml:space="preserve">         　(折り目無）</t>
    <rPh sb="11" eb="12">
      <t>オ</t>
    </rPh>
    <rPh sb="13" eb="14">
      <t>メ</t>
    </rPh>
    <rPh sb="14" eb="15">
      <t>ム</t>
    </rPh>
    <phoneticPr fontId="6"/>
  </si>
  <si>
    <t>折込料の２０％</t>
    <rPh sb="0" eb="2">
      <t>オリコミ</t>
    </rPh>
    <rPh sb="2" eb="3">
      <t>リョウ</t>
    </rPh>
    <phoneticPr fontId="6"/>
  </si>
  <si>
    <t>普通預金　№193924</t>
    <rPh sb="0" eb="2">
      <t>フツウ</t>
    </rPh>
    <rPh sb="2" eb="4">
      <t>ヨキン</t>
    </rPh>
    <phoneticPr fontId="6"/>
  </si>
  <si>
    <t>※加賀地区・・月曜日及び祝祭日の翌日折込は更に1日前　午前11時</t>
    <rPh sb="1" eb="3">
      <t>カガ</t>
    </rPh>
    <rPh sb="3" eb="5">
      <t>チク</t>
    </rPh>
    <rPh sb="7" eb="9">
      <t>ゲツヨウ</t>
    </rPh>
    <rPh sb="9" eb="10">
      <t>ビ</t>
    </rPh>
    <rPh sb="10" eb="11">
      <t>オヨ</t>
    </rPh>
    <rPh sb="12" eb="15">
      <t>シュクサイジツ</t>
    </rPh>
    <rPh sb="16" eb="18">
      <t>ヨクジツ</t>
    </rPh>
    <rPh sb="18" eb="20">
      <t>オリコ</t>
    </rPh>
    <rPh sb="21" eb="22">
      <t>サラ</t>
    </rPh>
    <rPh sb="24" eb="25">
      <t>ニチ</t>
    </rPh>
    <rPh sb="25" eb="26">
      <t>マエ</t>
    </rPh>
    <rPh sb="27" eb="29">
      <t>ゴゼン</t>
    </rPh>
    <rPh sb="31" eb="32">
      <t>ジ</t>
    </rPh>
    <phoneticPr fontId="6"/>
  </si>
  <si>
    <t>Ｂ３　　　      　（２つ折り）</t>
    <rPh sb="15" eb="16">
      <t>オ</t>
    </rPh>
    <phoneticPr fontId="6"/>
  </si>
  <si>
    <t>5.3円</t>
    <rPh sb="3" eb="4">
      <t>エン</t>
    </rPh>
    <phoneticPr fontId="6"/>
  </si>
  <si>
    <t>紙わけ搬送終了後</t>
    <rPh sb="0" eb="1">
      <t>カミ</t>
    </rPh>
    <rPh sb="3" eb="5">
      <t>ハンソウ</t>
    </rPh>
    <rPh sb="5" eb="7">
      <t>シュウリョウ</t>
    </rPh>
    <rPh sb="7" eb="8">
      <t>ゴ</t>
    </rPh>
    <phoneticPr fontId="6"/>
  </si>
  <si>
    <t>北陸ＢＫ　金沢</t>
    <rPh sb="0" eb="2">
      <t>ホクリク</t>
    </rPh>
    <rPh sb="5" eb="7">
      <t>カナザワ</t>
    </rPh>
    <phoneticPr fontId="6"/>
  </si>
  <si>
    <t>本　部</t>
    <rPh sb="0" eb="1">
      <t>ホン</t>
    </rPh>
    <rPh sb="2" eb="3">
      <t>ブ</t>
    </rPh>
    <phoneticPr fontId="6"/>
  </si>
  <si>
    <t>〒921-8011 石川県金沢市入江三丁目60番地</t>
    <rPh sb="10" eb="13">
      <t>イシカワケン</t>
    </rPh>
    <rPh sb="13" eb="16">
      <t>カナザワシ</t>
    </rPh>
    <rPh sb="16" eb="18">
      <t>イリエ</t>
    </rPh>
    <rPh sb="18" eb="21">
      <t>サンチョウメ</t>
    </rPh>
    <rPh sb="23" eb="25">
      <t>バンチ</t>
    </rPh>
    <phoneticPr fontId="6"/>
  </si>
  <si>
    <t>※日曜・祝日は休業の為、受付締切は更に１日前となります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2">
      <t>ニチマエ</t>
    </rPh>
    <phoneticPr fontId="6"/>
  </si>
  <si>
    <t>Ｂ２               (４つ折り）</t>
    <rPh sb="20" eb="21">
      <t>オ</t>
    </rPh>
    <phoneticPr fontId="6"/>
  </si>
  <si>
    <t>8.0円</t>
    <rPh sb="3" eb="4">
      <t>エン</t>
    </rPh>
    <phoneticPr fontId="6"/>
  </si>
  <si>
    <t>折込料の３０％</t>
    <rPh sb="0" eb="2">
      <t>オリコミ</t>
    </rPh>
    <rPh sb="2" eb="3">
      <t>リョウ</t>
    </rPh>
    <phoneticPr fontId="6"/>
  </si>
  <si>
    <t>普通預金　№1104640</t>
    <rPh sb="0" eb="2">
      <t>フツウ</t>
    </rPh>
    <rPh sb="2" eb="4">
      <t>ヨキン</t>
    </rPh>
    <phoneticPr fontId="6"/>
  </si>
  <si>
    <t>ＴＥＬ（076）291-7301 ＦＡＸ（076）291-7302</t>
    <phoneticPr fontId="6"/>
  </si>
  <si>
    <t>Ｂ１　　　　　　 （８つ折り）</t>
    <rPh sb="12" eb="13">
      <t>オ</t>
    </rPh>
    <phoneticPr fontId="6"/>
  </si>
  <si>
    <t>12.0円</t>
    <rPh sb="4" eb="5">
      <t>エン</t>
    </rPh>
    <phoneticPr fontId="6"/>
  </si>
  <si>
    <t>販売店組込後</t>
    <rPh sb="0" eb="3">
      <t>ハンバイテン</t>
    </rPh>
    <rPh sb="3" eb="5">
      <t>クミコミ</t>
    </rPh>
    <rPh sb="5" eb="6">
      <t>ゴ</t>
    </rPh>
    <phoneticPr fontId="6"/>
  </si>
  <si>
    <t>▶小松営業所</t>
    <rPh sb="1" eb="3">
      <t>コマツ</t>
    </rPh>
    <rPh sb="3" eb="6">
      <t>エイギョウショ</t>
    </rPh>
    <phoneticPr fontId="6"/>
  </si>
  <si>
    <t>ハガキ         （Ａ６版）</t>
    <rPh sb="15" eb="16">
      <t>ハン</t>
    </rPh>
    <phoneticPr fontId="6"/>
  </si>
  <si>
    <t>3.5円</t>
    <rPh sb="3" eb="4">
      <t>エン</t>
    </rPh>
    <phoneticPr fontId="6"/>
  </si>
  <si>
    <t>解約しかねます</t>
    <rPh sb="0" eb="2">
      <t>カイヤク</t>
    </rPh>
    <phoneticPr fontId="6"/>
  </si>
  <si>
    <t>普通預金　№4042190</t>
    <rPh sb="0" eb="2">
      <t>フツウ</t>
    </rPh>
    <rPh sb="2" eb="4">
      <t>ヨキン</t>
    </rPh>
    <phoneticPr fontId="6"/>
  </si>
  <si>
    <t>小松営業所</t>
    <rPh sb="0" eb="2">
      <t>コマツ</t>
    </rPh>
    <rPh sb="2" eb="5">
      <t>エイギョウショ</t>
    </rPh>
    <phoneticPr fontId="6"/>
  </si>
  <si>
    <t>〒923-0811　石川県小松市白江町へ28-5</t>
    <rPh sb="10" eb="13">
      <t>イシカワケン</t>
    </rPh>
    <rPh sb="13" eb="16">
      <t>コマツシ</t>
    </rPh>
    <rPh sb="16" eb="18">
      <t>シラエ</t>
    </rPh>
    <rPh sb="18" eb="19">
      <t>マチ</t>
    </rPh>
    <phoneticPr fontId="6"/>
  </si>
  <si>
    <t>加賀地区のみ・・折込指定1日前　午前11時</t>
    <rPh sb="0" eb="2">
      <t>カガ</t>
    </rPh>
    <rPh sb="2" eb="4">
      <t>チク</t>
    </rPh>
    <rPh sb="8" eb="10">
      <t>オリコミ</t>
    </rPh>
    <rPh sb="10" eb="12">
      <t>シテイ</t>
    </rPh>
    <rPh sb="13" eb="15">
      <t>ニチマエ</t>
    </rPh>
    <rPh sb="16" eb="18">
      <t>ゴゼン</t>
    </rPh>
    <rPh sb="20" eb="21">
      <t>ジ</t>
    </rPh>
    <phoneticPr fontId="6"/>
  </si>
  <si>
    <t>1円増</t>
    <rPh sb="1" eb="2">
      <t>エン</t>
    </rPh>
    <rPh sb="2" eb="3">
      <t>マ</t>
    </rPh>
    <phoneticPr fontId="6"/>
  </si>
  <si>
    <t>＜口座名義＞</t>
    <rPh sb="1" eb="3">
      <t>コウザ</t>
    </rPh>
    <rPh sb="3" eb="5">
      <t>メイギ</t>
    </rPh>
    <phoneticPr fontId="6"/>
  </si>
  <si>
    <t>ＴＥＬ（0761）24-3593 ＦＡＸ（0761）24-6693</t>
    <phoneticPr fontId="6"/>
  </si>
  <si>
    <t>その他・特殊・変形物については事前にご相談ください</t>
    <rPh sb="2" eb="3">
      <t>タ</t>
    </rPh>
    <rPh sb="4" eb="6">
      <t>トクシュ</t>
    </rPh>
    <rPh sb="7" eb="9">
      <t>ヘンケイ</t>
    </rPh>
    <rPh sb="9" eb="10">
      <t>モノ</t>
    </rPh>
    <rPh sb="15" eb="17">
      <t>ジゼン</t>
    </rPh>
    <rPh sb="19" eb="21">
      <t>ソウダン</t>
    </rPh>
    <phoneticPr fontId="6"/>
  </si>
  <si>
    <t>羽  咋  市</t>
    <rPh sb="0" eb="1">
      <t>ハネ</t>
    </rPh>
    <rPh sb="3" eb="4">
      <t>サク</t>
    </rPh>
    <rPh sb="6" eb="7">
      <t>シ</t>
    </rPh>
    <phoneticPr fontId="6"/>
  </si>
  <si>
    <t>七　尾　市</t>
    <rPh sb="0" eb="1">
      <t>ナナ</t>
    </rPh>
    <rPh sb="2" eb="3">
      <t>オ</t>
    </rPh>
    <rPh sb="4" eb="5">
      <t>シ</t>
    </rPh>
    <phoneticPr fontId="6"/>
  </si>
  <si>
    <t>輪　島　市</t>
    <rPh sb="0" eb="1">
      <t>リン</t>
    </rPh>
    <rPh sb="2" eb="3">
      <t>ジマ</t>
    </rPh>
    <rPh sb="4" eb="5">
      <t>シ</t>
    </rPh>
    <phoneticPr fontId="6"/>
  </si>
  <si>
    <t>鳳　珠　郡</t>
    <rPh sb="0" eb="1">
      <t>オオトリ</t>
    </rPh>
    <rPh sb="2" eb="3">
      <t>シュ</t>
    </rPh>
    <rPh sb="4" eb="5">
      <t>グン</t>
    </rPh>
    <phoneticPr fontId="6"/>
  </si>
  <si>
    <t>珠　洲　市</t>
    <rPh sb="0" eb="1">
      <t>シュ</t>
    </rPh>
    <rPh sb="2" eb="3">
      <t>ス</t>
    </rPh>
    <rPh sb="4" eb="5">
      <t>シ</t>
    </rPh>
    <phoneticPr fontId="6"/>
  </si>
  <si>
    <t>羽咋</t>
    <phoneticPr fontId="14"/>
  </si>
  <si>
    <t>七尾</t>
    <phoneticPr fontId="14"/>
  </si>
  <si>
    <t>輪島</t>
    <phoneticPr fontId="14"/>
  </si>
  <si>
    <t>穴水</t>
    <phoneticPr fontId="14"/>
  </si>
  <si>
    <t>鵜島</t>
    <phoneticPr fontId="14"/>
  </si>
  <si>
    <t>飯塚</t>
    <phoneticPr fontId="14"/>
  </si>
  <si>
    <t>飯山</t>
    <phoneticPr fontId="14"/>
  </si>
  <si>
    <t>七尾東部</t>
    <rPh sb="0" eb="4">
      <t>ナナオトウブ</t>
    </rPh>
    <phoneticPr fontId="6"/>
  </si>
  <si>
    <t>輪島西部</t>
    <rPh sb="2" eb="4">
      <t>セイブ</t>
    </rPh>
    <phoneticPr fontId="14"/>
  </si>
  <si>
    <t>住吉</t>
    <phoneticPr fontId="14"/>
  </si>
  <si>
    <t>鵜飼</t>
    <phoneticPr fontId="14"/>
  </si>
  <si>
    <t>小泊</t>
    <phoneticPr fontId="14"/>
  </si>
  <si>
    <t>余喜</t>
    <phoneticPr fontId="14"/>
  </si>
  <si>
    <t>田鶴浜</t>
    <phoneticPr fontId="14"/>
  </si>
  <si>
    <t>三井</t>
    <phoneticPr fontId="14"/>
  </si>
  <si>
    <t>岩車</t>
    <phoneticPr fontId="14"/>
  </si>
  <si>
    <t>上戸</t>
    <phoneticPr fontId="14"/>
  </si>
  <si>
    <t>本</t>
    <phoneticPr fontId="14"/>
  </si>
  <si>
    <t>千路</t>
    <phoneticPr fontId="14"/>
  </si>
  <si>
    <t>吉田</t>
    <phoneticPr fontId="14"/>
  </si>
  <si>
    <t>名舟</t>
    <phoneticPr fontId="14"/>
  </si>
  <si>
    <t>甲</t>
    <phoneticPr fontId="14"/>
  </si>
  <si>
    <t>飯田</t>
    <phoneticPr fontId="14"/>
  </si>
  <si>
    <t>三崎</t>
    <phoneticPr fontId="14"/>
  </si>
  <si>
    <t>一ノ宮</t>
    <phoneticPr fontId="14"/>
  </si>
  <si>
    <t>中島</t>
    <phoneticPr fontId="14"/>
  </si>
  <si>
    <t>南志見</t>
    <phoneticPr fontId="14"/>
  </si>
  <si>
    <t>諸橋</t>
    <phoneticPr fontId="14"/>
  </si>
  <si>
    <t>若山</t>
    <phoneticPr fontId="14"/>
  </si>
  <si>
    <t>寺家</t>
    <phoneticPr fontId="14"/>
  </si>
  <si>
    <t>柴垣</t>
    <phoneticPr fontId="14"/>
  </si>
  <si>
    <t>釶打</t>
    <phoneticPr fontId="14"/>
  </si>
  <si>
    <t>町野</t>
    <phoneticPr fontId="14"/>
  </si>
  <si>
    <t>鹿波</t>
    <phoneticPr fontId="14"/>
  </si>
  <si>
    <t>若山北部</t>
    <phoneticPr fontId="14"/>
  </si>
  <si>
    <t>狼煙</t>
    <phoneticPr fontId="14"/>
  </si>
  <si>
    <t>計</t>
    <phoneticPr fontId="14"/>
  </si>
  <si>
    <t>西岸</t>
    <phoneticPr fontId="14"/>
  </si>
  <si>
    <t>本郷</t>
    <phoneticPr fontId="14"/>
  </si>
  <si>
    <t>穴水東部</t>
    <phoneticPr fontId="14"/>
  </si>
  <si>
    <t>上黒丸</t>
    <phoneticPr fontId="14"/>
  </si>
  <si>
    <t>高屋</t>
    <phoneticPr fontId="14"/>
  </si>
  <si>
    <t>羽　咋　郡</t>
    <rPh sb="0" eb="1">
      <t>ワ</t>
    </rPh>
    <rPh sb="2" eb="3">
      <t>サク</t>
    </rPh>
    <rPh sb="4" eb="5">
      <t>グン</t>
    </rPh>
    <phoneticPr fontId="14"/>
  </si>
  <si>
    <t>能登島</t>
    <phoneticPr fontId="14"/>
  </si>
  <si>
    <t>皆月</t>
    <phoneticPr fontId="14"/>
  </si>
  <si>
    <t>鵜川</t>
    <phoneticPr fontId="14"/>
  </si>
  <si>
    <t>野々江</t>
    <phoneticPr fontId="14"/>
  </si>
  <si>
    <t>馬緤</t>
    <phoneticPr fontId="14"/>
  </si>
  <si>
    <t>浦上</t>
    <phoneticPr fontId="14"/>
  </si>
  <si>
    <t>瑞穂</t>
    <rPh sb="0" eb="2">
      <t>ミズホ</t>
    </rPh>
    <phoneticPr fontId="14"/>
  </si>
  <si>
    <t>正院</t>
    <phoneticPr fontId="14"/>
  </si>
  <si>
    <t>大谷</t>
    <phoneticPr fontId="14"/>
  </si>
  <si>
    <t>鹿　島　郡</t>
    <rPh sb="0" eb="1">
      <t>シカ</t>
    </rPh>
    <rPh sb="2" eb="3">
      <t>ジマ</t>
    </rPh>
    <rPh sb="4" eb="5">
      <t>グン</t>
    </rPh>
    <phoneticPr fontId="6"/>
  </si>
  <si>
    <t>門前東部</t>
    <phoneticPr fontId="14"/>
  </si>
  <si>
    <t>矢波</t>
    <phoneticPr fontId="14"/>
  </si>
  <si>
    <t>蛸島</t>
    <phoneticPr fontId="14"/>
  </si>
  <si>
    <t>清水</t>
    <phoneticPr fontId="14"/>
  </si>
  <si>
    <t>押水</t>
    <phoneticPr fontId="14"/>
  </si>
  <si>
    <t>道下</t>
    <phoneticPr fontId="14"/>
  </si>
  <si>
    <t>波並</t>
    <phoneticPr fontId="14"/>
  </si>
  <si>
    <t>計</t>
    <phoneticPr fontId="14"/>
  </si>
  <si>
    <t>免田</t>
    <phoneticPr fontId="14"/>
  </si>
  <si>
    <t>黒島</t>
    <phoneticPr fontId="14"/>
  </si>
  <si>
    <t>宇出津西部</t>
    <rPh sb="3" eb="5">
      <t>セイブ</t>
    </rPh>
    <phoneticPr fontId="14"/>
  </si>
  <si>
    <t>志雄</t>
    <phoneticPr fontId="14"/>
  </si>
  <si>
    <t>剱地</t>
    <phoneticPr fontId="14"/>
  </si>
  <si>
    <t>ウシツ中央</t>
    <rPh sb="3" eb="5">
      <t>チュウオウ</t>
    </rPh>
    <phoneticPr fontId="14"/>
  </si>
  <si>
    <t>高浜</t>
    <phoneticPr fontId="14"/>
  </si>
  <si>
    <t>阿岸</t>
    <phoneticPr fontId="14"/>
  </si>
  <si>
    <t>姫</t>
    <phoneticPr fontId="14"/>
  </si>
  <si>
    <t>志賀</t>
    <phoneticPr fontId="14"/>
  </si>
  <si>
    <t>神野</t>
    <rPh sb="0" eb="1">
      <t>カミ</t>
    </rPh>
    <rPh sb="1" eb="2">
      <t>ノ</t>
    </rPh>
    <phoneticPr fontId="14"/>
  </si>
  <si>
    <t>志加浦</t>
    <phoneticPr fontId="14"/>
  </si>
  <si>
    <t>柳田</t>
    <phoneticPr fontId="14"/>
  </si>
  <si>
    <t>加茂</t>
    <phoneticPr fontId="14"/>
  </si>
  <si>
    <t>当目</t>
    <rPh sb="0" eb="1">
      <t>ア</t>
    </rPh>
    <rPh sb="1" eb="2">
      <t>メ</t>
    </rPh>
    <phoneticPr fontId="14"/>
  </si>
  <si>
    <t>土田</t>
    <phoneticPr fontId="14"/>
  </si>
  <si>
    <t>小木</t>
    <rPh sb="0" eb="2">
      <t>オギ</t>
    </rPh>
    <phoneticPr fontId="14"/>
  </si>
  <si>
    <t>直海</t>
    <phoneticPr fontId="14"/>
  </si>
  <si>
    <t>松波</t>
    <rPh sb="0" eb="2">
      <t>マツナミ</t>
    </rPh>
    <phoneticPr fontId="14"/>
  </si>
  <si>
    <t>三明福浦</t>
    <rPh sb="2" eb="4">
      <t>フクウラ</t>
    </rPh>
    <phoneticPr fontId="14"/>
  </si>
  <si>
    <t>計</t>
    <phoneticPr fontId="14"/>
  </si>
  <si>
    <t>富来</t>
    <phoneticPr fontId="14"/>
  </si>
  <si>
    <t>東増穂</t>
    <phoneticPr fontId="14"/>
  </si>
  <si>
    <t>酒見</t>
    <phoneticPr fontId="14"/>
  </si>
  <si>
    <t>西海</t>
    <phoneticPr fontId="14"/>
  </si>
  <si>
    <t>西浦</t>
    <phoneticPr fontId="14"/>
  </si>
  <si>
    <t>計</t>
    <phoneticPr fontId="14"/>
  </si>
  <si>
    <t>サ イ ズ</t>
    <phoneticPr fontId="6"/>
  </si>
  <si>
    <t>Ｂ６～Ｂ４まで</t>
    <phoneticPr fontId="6"/>
  </si>
  <si>
    <t>ＴＥＬ（076）291-7301 ＦＡＸ（076）291-7302</t>
    <phoneticPr fontId="6"/>
  </si>
  <si>
    <t>ＴＥＬ（0761）24-3593 ＦＡＸ（0761）24-6693</t>
    <phoneticPr fontId="6"/>
  </si>
  <si>
    <t>厚紙( 110 Kｇ以上）</t>
    <rPh sb="0" eb="2">
      <t>アツガミ</t>
    </rPh>
    <rPh sb="10" eb="12">
      <t>イジョウ</t>
    </rPh>
    <phoneticPr fontId="6"/>
  </si>
  <si>
    <t>上荒屋</t>
    <phoneticPr fontId="6"/>
  </si>
  <si>
    <t>松任東部</t>
    <phoneticPr fontId="6"/>
  </si>
  <si>
    <t>※日曜・祝日は休業、受付締切は更に１日前となります</t>
    <rPh sb="1" eb="3">
      <t>ニチヨウ</t>
    </rPh>
    <rPh sb="4" eb="6">
      <t>シュクジツ</t>
    </rPh>
    <rPh sb="7" eb="9">
      <t>キュウギョウ</t>
    </rPh>
    <rPh sb="10" eb="12">
      <t>ウケツケ</t>
    </rPh>
    <rPh sb="12" eb="14">
      <t>シメキリ</t>
    </rPh>
    <rPh sb="15" eb="16">
      <t>サラ</t>
    </rPh>
    <rPh sb="18" eb="20">
      <t>ニチマエ</t>
    </rPh>
    <phoneticPr fontId="6"/>
  </si>
  <si>
    <t>※土曜は窓口休止の為、明細は金曜正午までとなります（搬入は土曜午前中でも可）</t>
    <rPh sb="1" eb="3">
      <t>ドヨウ</t>
    </rPh>
    <rPh sb="4" eb="6">
      <t>マドグチ</t>
    </rPh>
    <rPh sb="6" eb="8">
      <t>キュウシ</t>
    </rPh>
    <rPh sb="9" eb="10">
      <t>タメ</t>
    </rPh>
    <rPh sb="11" eb="13">
      <t>メイサイ</t>
    </rPh>
    <rPh sb="14" eb="16">
      <t>キンヨウ</t>
    </rPh>
    <rPh sb="16" eb="18">
      <t>ショウゴ</t>
    </rPh>
    <rPh sb="26" eb="28">
      <t>ハンニュウ</t>
    </rPh>
    <rPh sb="29" eb="31">
      <t>ドヨウ</t>
    </rPh>
    <rPh sb="31" eb="33">
      <t>ゴゼン</t>
    </rPh>
    <rPh sb="33" eb="34">
      <t>チュウ</t>
    </rPh>
    <rPh sb="36" eb="37">
      <t>カ</t>
    </rPh>
    <phoneticPr fontId="1"/>
  </si>
  <si>
    <t>三菱ＵＦＪ　金沢</t>
    <rPh sb="0" eb="2">
      <t>ミツビシ</t>
    </rPh>
    <rPh sb="6" eb="8">
      <t>カナザワ</t>
    </rPh>
    <phoneticPr fontId="6"/>
  </si>
  <si>
    <t>尚、社会情勢により変更になる場合がございます。</t>
    <rPh sb="0" eb="1">
      <t>ナオ</t>
    </rPh>
    <rPh sb="2" eb="4">
      <t>シャカイ</t>
    </rPh>
    <rPh sb="4" eb="6">
      <t>ジョウセイ</t>
    </rPh>
    <rPh sb="9" eb="11">
      <t>ヘンコウ</t>
    </rPh>
    <rPh sb="14" eb="16">
      <t>バアイ</t>
    </rPh>
    <phoneticPr fontId="1"/>
  </si>
  <si>
    <t>　　　月   　 　日　 （　 　  ）</t>
    <phoneticPr fontId="6"/>
  </si>
  <si>
    <t>（金沢市800・野々市市280）</t>
    <rPh sb="1" eb="3">
      <t>カナザワ</t>
    </rPh>
    <rPh sb="3" eb="4">
      <t>シ</t>
    </rPh>
    <rPh sb="8" eb="11">
      <t>ノ</t>
    </rPh>
    <rPh sb="11" eb="12">
      <t>シ</t>
    </rPh>
    <phoneticPr fontId="6"/>
  </si>
  <si>
    <t>今江</t>
  </si>
  <si>
    <t>2020年　新聞休刊日</t>
    <phoneticPr fontId="6"/>
  </si>
  <si>
    <t>(那谷寺含む）</t>
    <rPh sb="1" eb="4">
      <t>ナタデラ</t>
    </rPh>
    <rPh sb="4" eb="5">
      <t>フク</t>
    </rPh>
    <phoneticPr fontId="6"/>
  </si>
  <si>
    <t>白山市(川北含む)</t>
    <rPh sb="0" eb="3">
      <t>ハクサンシ</t>
    </rPh>
    <rPh sb="4" eb="6">
      <t>カワキタ</t>
    </rPh>
    <rPh sb="6" eb="7">
      <t>フク</t>
    </rPh>
    <phoneticPr fontId="14"/>
  </si>
  <si>
    <t>尾口＊</t>
    <rPh sb="0" eb="2">
      <t>オグチ</t>
    </rPh>
    <phoneticPr fontId="6"/>
  </si>
  <si>
    <t>別宮＊</t>
    <rPh sb="0" eb="2">
      <t>ベック</t>
    </rPh>
    <phoneticPr fontId="6"/>
  </si>
  <si>
    <t>【令和2年9月】</t>
    <rPh sb="1" eb="2">
      <t>レイ</t>
    </rPh>
    <rPh sb="2" eb="3">
      <t>ワ</t>
    </rPh>
    <rPh sb="4" eb="5">
      <t>ネン</t>
    </rPh>
    <rPh sb="6" eb="7">
      <t>ガツ</t>
    </rPh>
    <phoneticPr fontId="6"/>
  </si>
  <si>
    <t>＊別宮、尾口販売店新設</t>
    <rPh sb="1" eb="3">
      <t>ベック</t>
    </rPh>
    <rPh sb="4" eb="6">
      <t>オグチ</t>
    </rPh>
    <rPh sb="6" eb="9">
      <t>ハンバイテン</t>
    </rPh>
    <rPh sb="9" eb="11">
      <t>シンセツ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</si>
</sst>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&quot;総&quot;&quot;合&quot;&quot;計&quot;\ #,##0&quot;枚&quot;"/>
    <numFmt numFmtId="177" formatCode="m&quot;月&quot;d&quot;日&quot;\(aaa\)"/>
    <numFmt numFmtId="178" formatCode="&quot;加賀地区&quot;&quot;　計&quot;\ #,###&quot;枚&quot;"/>
    <numFmt numFmtId="179" formatCode="&quot;加&quot;&quot;賀&quot;&quot;地&quot;&quot;区&quot;\ #,##0&quot;枚&quot;"/>
    <numFmt numFmtId="180" formatCode="\ &quot;加&quot;&quot;賀&quot;&quot;地&quot;&quot;区&quot;\ \ #&quot;,&quot;###&quot;枚&quot;"/>
    <numFmt numFmtId="181" formatCode="&quot;金&quot;&quot;沢&quot;&quot;地&quot;&quot;区&quot;\ #,##0&quot;枚&quot;"/>
    <numFmt numFmtId="182" formatCode="\ &quot;金&quot;&quot;沢&quot;&quot;地&quot;&quot;区&quot;\ \ #&quot;,&quot;###&quot;枚&quot;"/>
    <numFmt numFmtId="183" formatCode="&quot;能登地区　&quot;&quot;&quot;&quot;計&quot;\ #,###&quot;枚&quot;"/>
    <numFmt numFmtId="184" formatCode="&quot;口&quot;&quot;能&quot;&quot;登&quot;&quot;地&quot;&quot;区&quot;\ #,##0&quot;枚&quot;"/>
    <numFmt numFmtId="185" formatCode="&quot;奥&quot;&quot;能&quot;&quot;登&quot;&quot;地&quot;&quot;区&quot;\ #,##0&quot;枚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ＤＦ平成ゴシック体W5"/>
      <family val="3"/>
      <charset val="128"/>
    </font>
    <font>
      <b/>
      <sz val="10"/>
      <name val="ＤＦ平成明朝体W3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0"/>
      <name val="ＤＦ平成明朝体W3"/>
      <family val="3"/>
      <charset val="128"/>
    </font>
    <font>
      <sz val="10"/>
      <name val="HG丸ｺﾞｼｯｸM-PRO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4" fillId="0" borderId="0" xfId="1" applyFont="1" applyAlignment="1"/>
    <xf numFmtId="0" fontId="7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3" fillId="0" borderId="0" xfId="1" applyFont="1" applyFill="1"/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wrapText="1"/>
    </xf>
    <xf numFmtId="180" fontId="11" fillId="0" borderId="0" xfId="1" applyNumberFormat="1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180" fontId="12" fillId="2" borderId="2" xfId="1" applyNumberFormat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6" fillId="0" borderId="0" xfId="1" applyFont="1"/>
    <xf numFmtId="0" fontId="15" fillId="0" borderId="0" xfId="1" applyFont="1" applyAlignment="1">
      <alignment vertical="center"/>
    </xf>
    <xf numFmtId="0" fontId="15" fillId="0" borderId="29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8" fillId="3" borderId="0" xfId="1" applyFont="1" applyFill="1"/>
    <xf numFmtId="0" fontId="3" fillId="0" borderId="29" xfId="1" applyFont="1" applyFill="1" applyBorder="1"/>
    <xf numFmtId="0" fontId="3" fillId="0" borderId="33" xfId="1" applyFont="1" applyFill="1" applyBorder="1" applyAlignment="1">
      <alignment horizontal="left" vertical="center"/>
    </xf>
    <xf numFmtId="41" fontId="10" fillId="0" borderId="33" xfId="2" applyNumberFormat="1" applyFont="1" applyFill="1" applyBorder="1" applyAlignment="1">
      <alignment vertical="center"/>
    </xf>
    <xf numFmtId="41" fontId="10" fillId="0" borderId="34" xfId="2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vertical="center"/>
    </xf>
    <xf numFmtId="0" fontId="3" fillId="0" borderId="31" xfId="1" applyFont="1" applyFill="1" applyBorder="1"/>
    <xf numFmtId="0" fontId="10" fillId="0" borderId="0" xfId="1" applyFont="1" applyFill="1" applyBorder="1" applyAlignment="1">
      <alignment horizontal="left" vertical="center" shrinkToFit="1"/>
    </xf>
    <xf numFmtId="41" fontId="7" fillId="0" borderId="35" xfId="2" applyNumberFormat="1" applyFont="1" applyFill="1" applyBorder="1" applyAlignment="1">
      <alignment vertical="center" shrinkToFit="1"/>
    </xf>
    <xf numFmtId="41" fontId="10" fillId="0" borderId="3" xfId="2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41" fontId="10" fillId="0" borderId="36" xfId="2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horizontal="left" vertical="center"/>
    </xf>
    <xf numFmtId="41" fontId="10" fillId="0" borderId="37" xfId="2" applyNumberFormat="1" applyFont="1" applyFill="1" applyBorder="1" applyAlignment="1">
      <alignment vertical="center"/>
    </xf>
    <xf numFmtId="41" fontId="10" fillId="0" borderId="38" xfId="2" applyNumberFormat="1" applyFont="1" applyFill="1" applyBorder="1" applyAlignment="1">
      <alignment vertical="center"/>
    </xf>
    <xf numFmtId="0" fontId="10" fillId="0" borderId="37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31" xfId="1" applyFont="1" applyFill="1" applyBorder="1"/>
    <xf numFmtId="0" fontId="3" fillId="0" borderId="37" xfId="1" applyFont="1" applyFill="1" applyBorder="1" applyAlignment="1">
      <alignment horizontal="left" vertical="center" shrinkToFit="1"/>
    </xf>
    <xf numFmtId="41" fontId="10" fillId="0" borderId="36" xfId="1" applyNumberFormat="1" applyFont="1" applyFill="1" applyBorder="1" applyAlignment="1">
      <alignment horizontal="center" vertical="center" shrinkToFit="1"/>
    </xf>
    <xf numFmtId="41" fontId="10" fillId="0" borderId="40" xfId="2" applyNumberFormat="1" applyFont="1" applyFill="1" applyBorder="1" applyAlignment="1">
      <alignment vertical="center"/>
    </xf>
    <xf numFmtId="0" fontId="3" fillId="0" borderId="41" xfId="1" applyFont="1" applyFill="1" applyBorder="1"/>
    <xf numFmtId="0" fontId="10" fillId="0" borderId="21" xfId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/>
    </xf>
    <xf numFmtId="41" fontId="10" fillId="0" borderId="32" xfId="2" applyNumberFormat="1" applyFont="1" applyFill="1" applyBorder="1" applyAlignment="1">
      <alignment horizontal="center" vertical="center"/>
    </xf>
    <xf numFmtId="41" fontId="10" fillId="0" borderId="43" xfId="2" applyNumberFormat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left" vertical="center"/>
    </xf>
    <xf numFmtId="41" fontId="10" fillId="0" borderId="35" xfId="2" applyNumberFormat="1" applyFont="1" applyFill="1" applyBorder="1" applyAlignment="1">
      <alignment vertical="center"/>
    </xf>
    <xf numFmtId="0" fontId="3" fillId="0" borderId="45" xfId="1" applyFont="1" applyFill="1" applyBorder="1"/>
    <xf numFmtId="0" fontId="3" fillId="0" borderId="46" xfId="1" applyFont="1" applyFill="1" applyBorder="1" applyAlignment="1">
      <alignment horizontal="left" vertical="center"/>
    </xf>
    <xf numFmtId="41" fontId="10" fillId="0" borderId="46" xfId="2" applyNumberFormat="1" applyFont="1" applyFill="1" applyBorder="1" applyAlignment="1">
      <alignment vertical="center"/>
    </xf>
    <xf numFmtId="0" fontId="3" fillId="0" borderId="1" xfId="1" applyFont="1" applyFill="1" applyBorder="1"/>
    <xf numFmtId="0" fontId="3" fillId="0" borderId="47" xfId="1" applyFont="1" applyFill="1" applyBorder="1" applyAlignment="1">
      <alignment horizontal="center" vertical="center"/>
    </xf>
    <xf numFmtId="41" fontId="10" fillId="0" borderId="47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Continuous" vertical="center" shrinkToFit="1"/>
    </xf>
    <xf numFmtId="0" fontId="10" fillId="0" borderId="36" xfId="1" applyFont="1" applyFill="1" applyBorder="1" applyAlignment="1">
      <alignment horizontal="centerContinuous" vertical="center" shrinkToFit="1"/>
    </xf>
    <xf numFmtId="0" fontId="10" fillId="0" borderId="3" xfId="1" applyFont="1" applyFill="1" applyBorder="1" applyAlignment="1">
      <alignment horizontal="centerContinuous" vertical="center" shrinkToFit="1"/>
    </xf>
    <xf numFmtId="0" fontId="10" fillId="0" borderId="47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Continuous" vertical="center" shrinkToFit="1"/>
    </xf>
    <xf numFmtId="41" fontId="10" fillId="0" borderId="36" xfId="2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15" fillId="0" borderId="2" xfId="1" applyFont="1" applyFill="1" applyBorder="1" applyAlignment="1">
      <alignment horizontal="center" vertical="center"/>
    </xf>
    <xf numFmtId="0" fontId="10" fillId="0" borderId="41" xfId="1" applyFont="1" applyFill="1" applyBorder="1"/>
    <xf numFmtId="41" fontId="10" fillId="0" borderId="23" xfId="2" applyNumberFormat="1" applyFont="1" applyFill="1" applyBorder="1" applyAlignment="1">
      <alignment horizontal="center" vertical="center" shrinkToFit="1"/>
    </xf>
    <xf numFmtId="41" fontId="10" fillId="0" borderId="53" xfId="2" applyNumberFormat="1" applyFont="1" applyFill="1" applyBorder="1" applyAlignment="1">
      <alignment vertical="center" shrinkToFit="1"/>
    </xf>
    <xf numFmtId="0" fontId="7" fillId="0" borderId="54" xfId="1" applyFont="1" applyFill="1" applyBorder="1" applyAlignment="1">
      <alignment horizontal="distributed" vertical="center" indent="1"/>
    </xf>
    <xf numFmtId="0" fontId="17" fillId="0" borderId="0" xfId="1" applyFont="1" applyFill="1" applyAlignment="1">
      <alignment horizontal="right"/>
    </xf>
    <xf numFmtId="0" fontId="10" fillId="0" borderId="31" xfId="1" applyFont="1" applyFill="1" applyBorder="1" applyAlignment="1">
      <alignment horizontal="centerContinuous"/>
    </xf>
    <xf numFmtId="0" fontId="7" fillId="0" borderId="14" xfId="1" applyFont="1" applyFill="1" applyBorder="1" applyAlignment="1">
      <alignment horizontal="distributed" vertical="center" indent="1"/>
    </xf>
    <xf numFmtId="38" fontId="17" fillId="0" borderId="0" xfId="3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 shrinkToFit="1"/>
    </xf>
    <xf numFmtId="0" fontId="10" fillId="0" borderId="45" xfId="1" applyFont="1" applyFill="1" applyBorder="1"/>
    <xf numFmtId="41" fontId="10" fillId="0" borderId="39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distributed" vertical="center" indent="1"/>
    </xf>
    <xf numFmtId="0" fontId="17" fillId="0" borderId="0" xfId="1" applyFont="1" applyFill="1" applyBorder="1" applyAlignment="1">
      <alignment horizontal="right"/>
    </xf>
    <xf numFmtId="41" fontId="10" fillId="0" borderId="23" xfId="2" applyNumberFormat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 vertical="center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center"/>
    </xf>
    <xf numFmtId="41" fontId="7" fillId="0" borderId="41" xfId="1" applyNumberFormat="1" applyFont="1" applyFill="1" applyBorder="1" applyAlignment="1">
      <alignment horizontal="center" vertical="center"/>
    </xf>
    <xf numFmtId="0" fontId="18" fillId="3" borderId="0" xfId="1" applyFont="1" applyFill="1" applyBorder="1"/>
    <xf numFmtId="0" fontId="18" fillId="0" borderId="0" xfId="1" applyFont="1" applyFill="1"/>
    <xf numFmtId="0" fontId="19" fillId="3" borderId="0" xfId="1" applyFont="1" applyFill="1" applyBorder="1" applyAlignment="1">
      <alignment horizontal="center" vertical="center"/>
    </xf>
    <xf numFmtId="0" fontId="16" fillId="0" borderId="0" xfId="1" applyFont="1" applyFill="1"/>
    <xf numFmtId="0" fontId="10" fillId="0" borderId="22" xfId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distributed" vertical="center" justifyLastLine="1"/>
    </xf>
    <xf numFmtId="0" fontId="19" fillId="3" borderId="0" xfId="1" applyFont="1" applyFill="1" applyBorder="1" applyAlignment="1">
      <alignment horizontal="right" vertical="center" indent="1"/>
    </xf>
    <xf numFmtId="0" fontId="19" fillId="3" borderId="0" xfId="1" applyFont="1" applyFill="1" applyBorder="1" applyAlignment="1">
      <alignment horizontal="left" vertical="center"/>
    </xf>
    <xf numFmtId="0" fontId="3" fillId="0" borderId="0" xfId="1" applyAlignment="1"/>
    <xf numFmtId="0" fontId="17" fillId="0" borderId="0" xfId="1" applyFont="1" applyBorder="1" applyAlignment="1">
      <alignment horizontal="right" vertical="center" indent="1"/>
    </xf>
    <xf numFmtId="0" fontId="3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vertical="center" shrinkToFit="1"/>
    </xf>
    <xf numFmtId="0" fontId="3" fillId="3" borderId="0" xfId="1" applyFont="1" applyFill="1" applyBorder="1"/>
    <xf numFmtId="0" fontId="17" fillId="3" borderId="0" xfId="1" applyFont="1" applyFill="1" applyBorder="1"/>
    <xf numFmtId="0" fontId="17" fillId="0" borderId="0" xfId="1" applyFont="1"/>
    <xf numFmtId="0" fontId="3" fillId="3" borderId="0" xfId="1" applyFont="1" applyFill="1"/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0" xfId="1" applyFont="1" applyFill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0" fontId="3" fillId="4" borderId="0" xfId="1" applyFont="1" applyFill="1" applyBorder="1"/>
    <xf numFmtId="0" fontId="3" fillId="0" borderId="0" xfId="1" applyFont="1" applyBorder="1"/>
    <xf numFmtId="0" fontId="3" fillId="4" borderId="0" xfId="1" applyFont="1" applyFill="1" applyBorder="1" applyAlignment="1">
      <alignment vertical="center"/>
    </xf>
    <xf numFmtId="0" fontId="16" fillId="3" borderId="0" xfId="1" applyFont="1" applyFill="1"/>
    <xf numFmtId="0" fontId="18" fillId="4" borderId="0" xfId="1" applyFont="1" applyFill="1"/>
    <xf numFmtId="0" fontId="3" fillId="4" borderId="0" xfId="1" applyFill="1"/>
    <xf numFmtId="0" fontId="20" fillId="4" borderId="0" xfId="1" applyFont="1" applyFill="1"/>
    <xf numFmtId="0" fontId="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vertical="top"/>
    </xf>
    <xf numFmtId="0" fontId="7" fillId="0" borderId="57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/>
    <xf numFmtId="0" fontId="7" fillId="0" borderId="0" xfId="1" applyFont="1" applyFill="1"/>
    <xf numFmtId="0" fontId="7" fillId="0" borderId="0" xfId="1" applyFont="1" applyFill="1" applyBorder="1" applyAlignment="1">
      <alignment horizontal="left" vertical="center"/>
    </xf>
    <xf numFmtId="0" fontId="3" fillId="0" borderId="59" xfId="1" applyFont="1" applyFill="1" applyBorder="1"/>
    <xf numFmtId="0" fontId="7" fillId="0" borderId="60" xfId="1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right" vertical="center" indent="1"/>
    </xf>
    <xf numFmtId="0" fontId="7" fillId="0" borderId="59" xfId="1" applyFont="1" applyFill="1" applyBorder="1" applyAlignment="1">
      <alignment vertical="center"/>
    </xf>
    <xf numFmtId="0" fontId="7" fillId="0" borderId="60" xfId="1" applyFont="1" applyBorder="1"/>
    <xf numFmtId="0" fontId="7" fillId="0" borderId="39" xfId="1" applyFont="1" applyBorder="1" applyAlignment="1">
      <alignment horizontal="right" indent="1"/>
    </xf>
    <xf numFmtId="0" fontId="7" fillId="0" borderId="12" xfId="1" applyFont="1" applyBorder="1"/>
    <xf numFmtId="0" fontId="7" fillId="0" borderId="10" xfId="1" applyFont="1" applyBorder="1"/>
    <xf numFmtId="0" fontId="7" fillId="0" borderId="0" xfId="1" applyFont="1" applyAlignment="1"/>
    <xf numFmtId="0" fontId="3" fillId="0" borderId="0" xfId="1" applyFill="1"/>
    <xf numFmtId="0" fontId="7" fillId="0" borderId="18" xfId="1" applyFont="1" applyBorder="1"/>
    <xf numFmtId="0" fontId="7" fillId="0" borderId="57" xfId="1" applyFont="1" applyBorder="1" applyAlignment="1">
      <alignment horizontal="right" indent="1"/>
    </xf>
    <xf numFmtId="0" fontId="7" fillId="0" borderId="59" xfId="1" applyFont="1" applyBorder="1"/>
    <xf numFmtId="0" fontId="7" fillId="0" borderId="0" xfId="1" applyFont="1" applyAlignment="1">
      <alignment horizontal="center"/>
    </xf>
    <xf numFmtId="0" fontId="3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left"/>
    </xf>
    <xf numFmtId="0" fontId="17" fillId="0" borderId="0" xfId="1" applyFont="1" applyFill="1" applyBorder="1" applyAlignment="1"/>
    <xf numFmtId="0" fontId="7" fillId="0" borderId="58" xfId="1" applyFont="1" applyBorder="1"/>
    <xf numFmtId="0" fontId="7" fillId="0" borderId="0" xfId="1" applyFont="1" applyBorder="1"/>
    <xf numFmtId="0" fontId="17" fillId="0" borderId="0" xfId="1" applyFont="1" applyAlignment="1"/>
    <xf numFmtId="0" fontId="7" fillId="0" borderId="18" xfId="1" applyFont="1" applyBorder="1" applyAlignment="1"/>
    <xf numFmtId="0" fontId="7" fillId="0" borderId="15" xfId="1" applyFont="1" applyBorder="1" applyAlignment="1"/>
    <xf numFmtId="0" fontId="7" fillId="0" borderId="51" xfId="1" applyFont="1" applyBorder="1" applyAlignment="1"/>
    <xf numFmtId="0" fontId="7" fillId="0" borderId="57" xfId="1" applyFont="1" applyBorder="1"/>
    <xf numFmtId="0" fontId="7" fillId="0" borderId="39" xfId="1" applyFont="1" applyBorder="1"/>
    <xf numFmtId="0" fontId="7" fillId="0" borderId="46" xfId="1" applyFont="1" applyBorder="1"/>
    <xf numFmtId="0" fontId="3" fillId="0" borderId="0" xfId="1" applyFill="1" applyBorder="1"/>
    <xf numFmtId="0" fontId="3" fillId="0" borderId="17" xfId="1" applyFont="1" applyBorder="1" applyAlignment="1">
      <alignment horizontal="center" vertical="center" shrinkToFit="1"/>
    </xf>
    <xf numFmtId="0" fontId="3" fillId="0" borderId="19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26" xfId="1" applyFont="1" applyBorder="1" applyAlignment="1">
      <alignment wrapText="1"/>
    </xf>
    <xf numFmtId="0" fontId="3" fillId="0" borderId="27" xfId="1" applyFont="1" applyFill="1" applyBorder="1"/>
    <xf numFmtId="0" fontId="15" fillId="0" borderId="2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0" fontId="18" fillId="0" borderId="42" xfId="1" applyFont="1" applyFill="1" applyBorder="1"/>
    <xf numFmtId="41" fontId="10" fillId="0" borderId="32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/>
    </xf>
    <xf numFmtId="41" fontId="10" fillId="0" borderId="23" xfId="2" applyNumberFormat="1" applyFont="1" applyFill="1" applyBorder="1" applyAlignment="1">
      <alignment vertical="center"/>
    </xf>
    <xf numFmtId="0" fontId="3" fillId="0" borderId="2" xfId="1" applyFont="1" applyFill="1" applyBorder="1"/>
    <xf numFmtId="41" fontId="10" fillId="0" borderId="0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 shrinkToFit="1"/>
    </xf>
    <xf numFmtId="41" fontId="7" fillId="0" borderId="0" xfId="2" applyNumberFormat="1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4" borderId="0" xfId="1" applyFont="1" applyFill="1"/>
    <xf numFmtId="0" fontId="3" fillId="0" borderId="0" xfId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distributed" justifyLastLine="1"/>
    </xf>
    <xf numFmtId="38" fontId="19" fillId="3" borderId="0" xfId="3" applyFont="1" applyFill="1" applyBorder="1" applyAlignment="1">
      <alignment horizontal="right" indent="1"/>
    </xf>
    <xf numFmtId="38" fontId="17" fillId="0" borderId="0" xfId="3" applyFont="1" applyFill="1" applyBorder="1" applyAlignment="1">
      <alignment horizontal="right" indent="1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8" fillId="3" borderId="0" xfId="0" applyFont="1" applyFill="1" applyAlignment="1"/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19" fillId="3" borderId="0" xfId="0" applyFont="1" applyFill="1" applyBorder="1" applyAlignment="1"/>
    <xf numFmtId="0" fontId="17" fillId="0" borderId="0" xfId="0" applyFont="1" applyFill="1" applyBorder="1" applyAlignment="1"/>
    <xf numFmtId="0" fontId="18" fillId="3" borderId="0" xfId="0" applyFont="1" applyFill="1" applyBorder="1" applyAlignment="1">
      <alignment horizontal="left" vertical="center"/>
    </xf>
    <xf numFmtId="41" fontId="10" fillId="0" borderId="22" xfId="2" applyNumberFormat="1" applyFont="1" applyFill="1" applyBorder="1" applyAlignment="1">
      <alignment horizontal="center" vertical="center" shrinkToFit="1"/>
    </xf>
    <xf numFmtId="0" fontId="19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right"/>
    </xf>
    <xf numFmtId="0" fontId="18" fillId="3" borderId="0" xfId="1" applyFont="1" applyFill="1" applyBorder="1" applyAlignment="1">
      <alignment horizontal="left"/>
    </xf>
    <xf numFmtId="0" fontId="19" fillId="3" borderId="0" xfId="1" applyFont="1" applyFill="1" applyBorder="1" applyAlignment="1"/>
    <xf numFmtId="0" fontId="17" fillId="3" borderId="0" xfId="1" applyFont="1" applyFill="1" applyBorder="1" applyAlignment="1"/>
    <xf numFmtId="0" fontId="10" fillId="3" borderId="0" xfId="1" applyFont="1" applyFill="1"/>
    <xf numFmtId="0" fontId="10" fillId="3" borderId="0" xfId="0" applyFont="1" applyFill="1" applyBorder="1" applyAlignment="1">
      <alignment vertical="center"/>
    </xf>
    <xf numFmtId="41" fontId="17" fillId="0" borderId="50" xfId="2" applyNumberFormat="1" applyFont="1" applyFill="1" applyBorder="1" applyAlignment="1">
      <alignment horizontal="center" vertical="center" shrinkToFit="1"/>
    </xf>
    <xf numFmtId="41" fontId="17" fillId="0" borderId="52" xfId="2" applyNumberFormat="1" applyFont="1" applyFill="1" applyBorder="1" applyAlignment="1">
      <alignment horizontal="center" vertical="center" shrinkToFit="1"/>
    </xf>
    <xf numFmtId="41" fontId="17" fillId="0" borderId="56" xfId="2" applyNumberFormat="1" applyFont="1" applyFill="1" applyBorder="1" applyAlignment="1">
      <alignment horizontal="center" vertical="center"/>
    </xf>
    <xf numFmtId="41" fontId="17" fillId="0" borderId="53" xfId="1" applyNumberFormat="1" applyFont="1" applyFill="1" applyBorder="1" applyAlignment="1">
      <alignment horizontal="center" vertical="center"/>
    </xf>
    <xf numFmtId="41" fontId="17" fillId="0" borderId="50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horizontal="center" vertical="center"/>
    </xf>
    <xf numFmtId="41" fontId="17" fillId="0" borderId="52" xfId="1" applyNumberFormat="1" applyFont="1" applyFill="1" applyBorder="1" applyAlignment="1">
      <alignment vertical="center"/>
    </xf>
    <xf numFmtId="41" fontId="17" fillId="0" borderId="53" xfId="1" applyNumberFormat="1" applyFont="1" applyFill="1" applyBorder="1" applyAlignment="1">
      <alignment vertical="center"/>
    </xf>
    <xf numFmtId="41" fontId="10" fillId="0" borderId="36" xfId="2" applyNumberFormat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vertical="center" shrinkToFit="1"/>
    </xf>
    <xf numFmtId="0" fontId="18" fillId="3" borderId="17" xfId="1" applyFont="1" applyFill="1" applyBorder="1"/>
    <xf numFmtId="0" fontId="9" fillId="0" borderId="29" xfId="1" applyFont="1" applyFill="1" applyBorder="1" applyAlignment="1">
      <alignment horizontal="center" vertical="center"/>
    </xf>
    <xf numFmtId="0" fontId="18" fillId="3" borderId="41" xfId="1" applyFont="1" applyFill="1" applyBorder="1"/>
    <xf numFmtId="0" fontId="10" fillId="0" borderId="0" xfId="1" applyNumberFormat="1" applyFont="1" applyFill="1" applyBorder="1" applyAlignment="1">
      <alignment horizontal="left" vertical="center"/>
    </xf>
    <xf numFmtId="41" fontId="10" fillId="0" borderId="58" xfId="2" applyNumberFormat="1" applyFont="1" applyFill="1" applyBorder="1" applyAlignment="1">
      <alignment horizontal="center" vertical="center"/>
    </xf>
    <xf numFmtId="0" fontId="3" fillId="3" borderId="0" xfId="1" applyFont="1" applyFill="1" applyAlignment="1"/>
    <xf numFmtId="0" fontId="10" fillId="3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23" fillId="3" borderId="0" xfId="1" applyFont="1" applyFill="1"/>
    <xf numFmtId="0" fontId="21" fillId="0" borderId="0" xfId="1" applyFont="1" applyFill="1" applyBorder="1" applyAlignment="1">
      <alignment horizontal="center"/>
    </xf>
    <xf numFmtId="0" fontId="7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17" fillId="0" borderId="18" xfId="1" applyFont="1" applyBorder="1" applyAlignment="1">
      <alignment horizontal="distributed" indent="2"/>
    </xf>
    <xf numFmtId="0" fontId="17" fillId="0" borderId="51" xfId="1" applyFont="1" applyBorder="1" applyAlignment="1">
      <alignment horizontal="distributed" indent="2"/>
    </xf>
    <xf numFmtId="0" fontId="9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distributed"/>
    </xf>
    <xf numFmtId="0" fontId="7" fillId="0" borderId="51" xfId="1" applyFont="1" applyBorder="1" applyAlignment="1">
      <alignment horizontal="distributed"/>
    </xf>
    <xf numFmtId="0" fontId="7" fillId="0" borderId="1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62" xfId="1" applyFont="1" applyBorder="1" applyAlignment="1">
      <alignment horizontal="left" indent="1"/>
    </xf>
    <xf numFmtId="0" fontId="7" fillId="0" borderId="0" xfId="1" applyFont="1" applyAlignment="1">
      <alignment horizontal="center"/>
    </xf>
    <xf numFmtId="0" fontId="7" fillId="0" borderId="39" xfId="1" applyFont="1" applyBorder="1" applyAlignment="1">
      <alignment horizontal="distributed" indent="2"/>
    </xf>
    <xf numFmtId="0" fontId="7" fillId="0" borderId="15" xfId="1" applyFont="1" applyBorder="1" applyAlignment="1">
      <alignment horizontal="left"/>
    </xf>
    <xf numFmtId="0" fontId="7" fillId="0" borderId="51" xfId="1" applyFont="1" applyBorder="1" applyAlignment="1">
      <alignment horizontal="left"/>
    </xf>
    <xf numFmtId="0" fontId="7" fillId="0" borderId="61" xfId="1" applyFont="1" applyBorder="1" applyAlignment="1">
      <alignment horizontal="left"/>
    </xf>
    <xf numFmtId="0" fontId="7" fillId="0" borderId="62" xfId="1" applyFont="1" applyBorder="1" applyAlignment="1">
      <alignment horizontal="left"/>
    </xf>
    <xf numFmtId="0" fontId="7" fillId="0" borderId="37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0" fontId="7" fillId="0" borderId="39" xfId="1" applyFont="1" applyBorder="1" applyAlignment="1">
      <alignment horizontal="right"/>
    </xf>
    <xf numFmtId="0" fontId="7" fillId="0" borderId="0" xfId="1" applyFont="1" applyAlignment="1">
      <alignment horizontal="center" shrinkToFit="1"/>
    </xf>
    <xf numFmtId="0" fontId="7" fillId="0" borderId="46" xfId="1" applyFont="1" applyBorder="1" applyAlignment="1">
      <alignment horizontal="right"/>
    </xf>
    <xf numFmtId="0" fontId="17" fillId="4" borderId="18" xfId="1" applyFont="1" applyFill="1" applyBorder="1" applyAlignment="1">
      <alignment horizontal="distributed" vertical="center" indent="2"/>
    </xf>
    <xf numFmtId="0" fontId="17" fillId="4" borderId="51" xfId="1" applyFont="1" applyFill="1" applyBorder="1" applyAlignment="1">
      <alignment horizontal="distributed" vertical="center" indent="2"/>
    </xf>
    <xf numFmtId="0" fontId="17" fillId="0" borderId="18" xfId="1" applyFont="1" applyFill="1" applyBorder="1" applyAlignment="1">
      <alignment horizontal="distributed" indent="2"/>
    </xf>
    <xf numFmtId="0" fontId="17" fillId="0" borderId="15" xfId="1" applyFont="1" applyFill="1" applyBorder="1" applyAlignment="1">
      <alignment horizontal="distributed" indent="2"/>
    </xf>
    <xf numFmtId="0" fontId="17" fillId="0" borderId="51" xfId="1" applyFont="1" applyFill="1" applyBorder="1" applyAlignment="1">
      <alignment horizontal="distributed" indent="2"/>
    </xf>
    <xf numFmtId="0" fontId="3" fillId="0" borderId="58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17" fillId="0" borderId="42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distributed" vertical="center" indent="1"/>
    </xf>
    <xf numFmtId="0" fontId="7" fillId="0" borderId="51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distributed" indent="1"/>
    </xf>
    <xf numFmtId="0" fontId="7" fillId="0" borderId="51" xfId="1" applyFont="1" applyFill="1" applyBorder="1" applyAlignment="1">
      <alignment horizontal="distributed" indent="1"/>
    </xf>
    <xf numFmtId="0" fontId="10" fillId="0" borderId="4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3" fillId="0" borderId="10" xfId="1" applyFont="1" applyBorder="1" applyAlignment="1">
      <alignment horizontal="distributed" vertical="center" indent="1"/>
    </xf>
    <xf numFmtId="0" fontId="3" fillId="0" borderId="11" xfId="1" applyFont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shrinkToFit="1"/>
    </xf>
    <xf numFmtId="177" fontId="22" fillId="0" borderId="15" xfId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horizontal="right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178" fontId="9" fillId="0" borderId="0" xfId="1" applyNumberFormat="1" applyFont="1" applyFill="1" applyAlignment="1">
      <alignment horizontal="left" shrinkToFit="1"/>
    </xf>
    <xf numFmtId="41" fontId="24" fillId="0" borderId="21" xfId="2" applyNumberFormat="1" applyFont="1" applyFill="1" applyBorder="1" applyAlignment="1">
      <alignment horizontal="center" vertical="center"/>
    </xf>
    <xf numFmtId="41" fontId="24" fillId="0" borderId="22" xfId="2" applyNumberFormat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25" xfId="1" applyFont="1" applyFill="1" applyBorder="1" applyAlignment="1">
      <alignment horizontal="center" vertical="center"/>
    </xf>
    <xf numFmtId="177" fontId="3" fillId="0" borderId="24" xfId="1" applyNumberFormat="1" applyFont="1" applyFill="1" applyBorder="1" applyAlignment="1">
      <alignment horizontal="center" vertical="center" shrinkToFit="1"/>
    </xf>
    <xf numFmtId="177" fontId="3" fillId="0" borderId="21" xfId="1" applyNumberFormat="1" applyFont="1" applyFill="1" applyBorder="1" applyAlignment="1">
      <alignment horizontal="center" vertical="center" shrinkToFit="1"/>
    </xf>
    <xf numFmtId="177" fontId="3" fillId="0" borderId="25" xfId="1" applyNumberFormat="1" applyFont="1" applyFill="1" applyBorder="1" applyAlignment="1">
      <alignment horizontal="center" vertical="center" shrinkToFit="1"/>
    </xf>
    <xf numFmtId="179" fontId="11" fillId="0" borderId="2" xfId="1" applyNumberFormat="1" applyFont="1" applyFill="1" applyBorder="1" applyAlignment="1">
      <alignment horizontal="center" vertical="center"/>
    </xf>
    <xf numFmtId="179" fontId="11" fillId="0" borderId="27" xfId="1" applyNumberFormat="1" applyFont="1" applyFill="1" applyBorder="1" applyAlignment="1">
      <alignment horizontal="center" vertical="center"/>
    </xf>
    <xf numFmtId="179" fontId="11" fillId="0" borderId="28" xfId="1" applyNumberFormat="1" applyFont="1" applyFill="1" applyBorder="1" applyAlignment="1">
      <alignment horizontal="center" vertical="center"/>
    </xf>
    <xf numFmtId="181" fontId="11" fillId="0" borderId="2" xfId="1" applyNumberFormat="1" applyFont="1" applyFill="1" applyBorder="1" applyAlignment="1">
      <alignment horizontal="center" vertical="center"/>
    </xf>
    <xf numFmtId="181" fontId="11" fillId="0" borderId="27" xfId="1" applyNumberFormat="1" applyFont="1" applyFill="1" applyBorder="1" applyAlignment="1">
      <alignment horizontal="center" vertical="center"/>
    </xf>
    <xf numFmtId="181" fontId="11" fillId="0" borderId="28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distributed" vertical="center" indent="1"/>
    </xf>
    <xf numFmtId="0" fontId="7" fillId="0" borderId="49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distributed" vertical="top" indent="1"/>
    </xf>
    <xf numFmtId="0" fontId="18" fillId="3" borderId="0" xfId="1" applyFont="1" applyFill="1" applyBorder="1" applyAlignment="1">
      <alignment horizontal="left" vertical="center" shrinkToFit="1"/>
    </xf>
    <xf numFmtId="0" fontId="7" fillId="0" borderId="0" xfId="1" applyFont="1" applyAlignment="1">
      <alignment horizontal="left"/>
    </xf>
    <xf numFmtId="0" fontId="17" fillId="4" borderId="18" xfId="1" applyFont="1" applyFill="1" applyBorder="1" applyAlignment="1">
      <alignment horizontal="distributed" vertical="center" justifyLastLine="1"/>
    </xf>
    <xf numFmtId="0" fontId="17" fillId="4" borderId="15" xfId="1" applyFont="1" applyFill="1" applyBorder="1" applyAlignment="1">
      <alignment horizontal="distributed" vertical="center" justifyLastLine="1"/>
    </xf>
    <xf numFmtId="0" fontId="17" fillId="4" borderId="51" xfId="1" applyFont="1" applyFill="1" applyBorder="1" applyAlignment="1">
      <alignment horizontal="distributed" vertical="center" justifyLastLine="1"/>
    </xf>
    <xf numFmtId="0" fontId="17" fillId="0" borderId="18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51" xfId="1" applyFont="1" applyFill="1" applyBorder="1" applyAlignment="1">
      <alignment horizontal="center"/>
    </xf>
    <xf numFmtId="0" fontId="17" fillId="0" borderId="58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7" fontId="3" fillId="0" borderId="17" xfId="1" applyNumberFormat="1" applyFont="1" applyFill="1" applyBorder="1" applyAlignment="1">
      <alignment horizontal="distributed" vertical="top" indent="1"/>
    </xf>
    <xf numFmtId="177" fontId="3" fillId="0" borderId="15" xfId="1" applyNumberFormat="1" applyFont="1" applyFill="1" applyBorder="1" applyAlignment="1">
      <alignment horizontal="distributed" vertical="top" indent="1"/>
    </xf>
    <xf numFmtId="177" fontId="3" fillId="0" borderId="51" xfId="1" applyNumberFormat="1" applyFont="1" applyFill="1" applyBorder="1" applyAlignment="1">
      <alignment horizontal="distributed" vertical="top" indent="1"/>
    </xf>
    <xf numFmtId="177" fontId="3" fillId="0" borderId="18" xfId="1" applyNumberFormat="1" applyFont="1" applyFill="1" applyBorder="1" applyAlignment="1">
      <alignment horizontal="distributed" vertical="top" indent="1"/>
    </xf>
    <xf numFmtId="177" fontId="3" fillId="0" borderId="16" xfId="1" applyNumberFormat="1" applyFont="1" applyFill="1" applyBorder="1" applyAlignment="1">
      <alignment horizontal="distributed" vertical="top" indent="1"/>
    </xf>
    <xf numFmtId="177" fontId="3" fillId="0" borderId="48" xfId="1" applyNumberFormat="1" applyFont="1" applyFill="1" applyBorder="1" applyAlignment="1">
      <alignment horizontal="distributed" vertical="top" indent="1"/>
    </xf>
    <xf numFmtId="177" fontId="3" fillId="0" borderId="67" xfId="1" applyNumberFormat="1" applyFont="1" applyFill="1" applyBorder="1" applyAlignment="1">
      <alignment horizontal="distributed" vertical="top" indent="1"/>
    </xf>
    <xf numFmtId="177" fontId="3" fillId="0" borderId="49" xfId="1" applyNumberFormat="1" applyFont="1" applyFill="1" applyBorder="1" applyAlignment="1">
      <alignment horizontal="distributed" vertical="top" indent="1"/>
    </xf>
    <xf numFmtId="177" fontId="3" fillId="0" borderId="65" xfId="1" applyNumberFormat="1" applyFont="1" applyFill="1" applyBorder="1" applyAlignment="1">
      <alignment horizontal="distributed" vertical="top" indent="1"/>
    </xf>
    <xf numFmtId="177" fontId="3" fillId="0" borderId="66" xfId="1" applyNumberFormat="1" applyFont="1" applyFill="1" applyBorder="1" applyAlignment="1">
      <alignment horizontal="distributed" vertical="top" indent="1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77" fontId="3" fillId="0" borderId="41" xfId="1" applyNumberFormat="1" applyFont="1" applyFill="1" applyBorder="1" applyAlignment="1">
      <alignment horizontal="distributed" vertical="top" indent="1"/>
    </xf>
    <xf numFmtId="177" fontId="3" fillId="0" borderId="21" xfId="1" applyNumberFormat="1" applyFont="1" applyFill="1" applyBorder="1" applyAlignment="1">
      <alignment horizontal="distributed" vertical="top" indent="1"/>
    </xf>
    <xf numFmtId="177" fontId="3" fillId="0" borderId="22" xfId="1" applyNumberFormat="1" applyFont="1" applyFill="1" applyBorder="1" applyAlignment="1">
      <alignment horizontal="distributed" vertical="top" indent="1"/>
    </xf>
    <xf numFmtId="177" fontId="3" fillId="0" borderId="24" xfId="1" applyNumberFormat="1" applyFont="1" applyFill="1" applyBorder="1" applyAlignment="1">
      <alignment horizontal="distributed" vertical="top" indent="1"/>
    </xf>
    <xf numFmtId="177" fontId="3" fillId="0" borderId="25" xfId="1" applyNumberFormat="1" applyFont="1" applyFill="1" applyBorder="1" applyAlignment="1">
      <alignment horizontal="distributed" vertical="top" indent="1"/>
    </xf>
    <xf numFmtId="0" fontId="18" fillId="3" borderId="5" xfId="1" applyFont="1" applyFill="1" applyBorder="1" applyAlignment="1">
      <alignment horizontal="left" vertical="center" shrinkToFit="1"/>
    </xf>
    <xf numFmtId="183" fontId="9" fillId="0" borderId="0" xfId="1" applyNumberFormat="1" applyFont="1" applyFill="1" applyAlignment="1">
      <alignment horizontal="left" shrinkToFit="1"/>
    </xf>
    <xf numFmtId="177" fontId="3" fillId="0" borderId="2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184" fontId="11" fillId="0" borderId="2" xfId="1" applyNumberFormat="1" applyFont="1" applyFill="1" applyBorder="1" applyAlignment="1">
      <alignment horizontal="center" vertical="center"/>
    </xf>
    <xf numFmtId="184" fontId="11" fillId="0" borderId="27" xfId="1" applyNumberFormat="1" applyFont="1" applyFill="1" applyBorder="1" applyAlignment="1">
      <alignment horizontal="center" vertical="center"/>
    </xf>
    <xf numFmtId="184" fontId="11" fillId="0" borderId="28" xfId="1" applyNumberFormat="1" applyFont="1" applyFill="1" applyBorder="1" applyAlignment="1">
      <alignment horizontal="center" vertical="center"/>
    </xf>
    <xf numFmtId="185" fontId="11" fillId="0" borderId="2" xfId="1" applyNumberFormat="1" applyFont="1" applyFill="1" applyBorder="1" applyAlignment="1">
      <alignment horizontal="center" vertical="center"/>
    </xf>
    <xf numFmtId="185" fontId="11" fillId="0" borderId="27" xfId="1" applyNumberFormat="1" applyFont="1" applyFill="1" applyBorder="1" applyAlignment="1">
      <alignment horizontal="center" vertical="center"/>
    </xf>
    <xf numFmtId="185" fontId="11" fillId="0" borderId="28" xfId="1" applyNumberFormat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107156</xdr:rowOff>
    </xdr:from>
    <xdr:to>
      <xdr:col>6</xdr:col>
      <xdr:colOff>600074</xdr:colOff>
      <xdr:row>36</xdr:row>
      <xdr:rowOff>116681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7F2850F-5AC9-4B7A-A7AB-358503F2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7906"/>
          <a:ext cx="2874168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</xdr:colOff>
      <xdr:row>29</xdr:row>
      <xdr:rowOff>95250</xdr:rowOff>
    </xdr:from>
    <xdr:to>
      <xdr:col>27</xdr:col>
      <xdr:colOff>633412</xdr:colOff>
      <xdr:row>39</xdr:row>
      <xdr:rowOff>95250</xdr:rowOff>
    </xdr:to>
    <xdr:pic>
      <xdr:nvPicPr>
        <xdr:cNvPr id="5" name="図 5">
          <a:extLst>
            <a:ext uri="{FF2B5EF4-FFF2-40B4-BE49-F238E27FC236}">
              <a16:creationId xmlns:a16="http://schemas.microsoft.com/office/drawing/2014/main" id="{14D1BC59-3C00-4333-8F9E-C32A1132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7031" y="5905500"/>
          <a:ext cx="5895975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6"/>
  <sheetViews>
    <sheetView showGridLines="0" tabSelected="1" zoomScale="80" zoomScaleNormal="80" workbookViewId="0">
      <selection activeCell="C4" sqref="C4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2" customWidth="1"/>
    <col min="31" max="31" width="0.5" style="2" customWidth="1"/>
    <col min="32" max="32" width="8.5" style="2" customWidth="1"/>
    <col min="33" max="34" width="7.375" style="2" customWidth="1"/>
    <col min="35" max="35" width="0.5" style="2" hidden="1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" style="2" hidden="1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" style="2" hidden="1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" style="2" hidden="1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" style="2" hidden="1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" style="2" hidden="1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" style="2" hidden="1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" style="2" hidden="1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" style="2" hidden="1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" style="2" hidden="1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" style="2" hidden="1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" style="2" hidden="1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" style="2" hidden="1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" style="2" hidden="1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" style="2" hidden="1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" style="2" hidden="1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" style="2" hidden="1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" style="2" hidden="1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" style="2" hidden="1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" style="2" hidden="1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" style="2" hidden="1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" style="2" hidden="1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" style="2" hidden="1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" style="2" hidden="1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" style="2" hidden="1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" style="2" hidden="1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" style="2" hidden="1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" style="2" hidden="1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" style="2" hidden="1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" style="2" hidden="1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" style="2" hidden="1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" style="2" hidden="1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" style="2" hidden="1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" style="2" hidden="1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" style="2" hidden="1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" style="2" hidden="1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" style="2" hidden="1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" style="2" hidden="1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" style="2" hidden="1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" style="2" hidden="1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" style="2" hidden="1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" style="2" hidden="1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" style="2" hidden="1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" style="2" hidden="1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" style="2" hidden="1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" style="2" hidden="1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" style="2" hidden="1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" style="2" hidden="1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" style="2" hidden="1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" style="2" hidden="1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" style="2" hidden="1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" style="2" hidden="1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" style="2" hidden="1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" style="2" hidden="1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" style="2" hidden="1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" style="2" hidden="1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" style="2" hidden="1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" style="2" hidden="1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" style="2" hidden="1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" style="2" hidden="1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" style="2" hidden="1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" style="2" hidden="1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" style="2" hidden="1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" style="2" hidden="1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24" t="s">
        <v>31</v>
      </c>
      <c r="B2" s="324"/>
      <c r="C2" s="324"/>
      <c r="D2" s="324"/>
      <c r="E2" s="324"/>
      <c r="F2" s="324"/>
      <c r="G2" s="324"/>
      <c r="H2" s="325"/>
      <c r="I2" s="326" t="s">
        <v>32</v>
      </c>
      <c r="J2" s="328"/>
      <c r="K2" s="328"/>
      <c r="L2" s="328"/>
      <c r="M2" s="328"/>
      <c r="N2" s="328"/>
      <c r="O2" s="328"/>
      <c r="P2" s="329"/>
      <c r="Q2" s="332" t="s">
        <v>33</v>
      </c>
      <c r="R2" s="334"/>
      <c r="S2" s="335"/>
      <c r="T2" s="335"/>
      <c r="U2" s="335"/>
      <c r="V2" s="336"/>
      <c r="W2" s="332" t="s">
        <v>34</v>
      </c>
      <c r="X2" s="309" t="s">
        <v>35</v>
      </c>
      <c r="Y2" s="310"/>
      <c r="Z2" s="310"/>
      <c r="AA2" s="311"/>
      <c r="AB2" s="4" t="s">
        <v>36</v>
      </c>
      <c r="AC2" s="4" t="s">
        <v>37</v>
      </c>
    </row>
    <row r="3" spans="1:256" ht="12" customHeight="1">
      <c r="A3" s="324"/>
      <c r="B3" s="324"/>
      <c r="C3" s="324"/>
      <c r="D3" s="324"/>
      <c r="E3" s="324"/>
      <c r="F3" s="324"/>
      <c r="G3" s="324"/>
      <c r="H3" s="325"/>
      <c r="I3" s="327"/>
      <c r="J3" s="330"/>
      <c r="K3" s="330"/>
      <c r="L3" s="330"/>
      <c r="M3" s="330"/>
      <c r="N3" s="330"/>
      <c r="O3" s="330"/>
      <c r="P3" s="331"/>
      <c r="Q3" s="333"/>
      <c r="R3" s="337"/>
      <c r="S3" s="338"/>
      <c r="T3" s="338"/>
      <c r="U3" s="338"/>
      <c r="V3" s="339"/>
      <c r="W3" s="333"/>
      <c r="X3" s="312"/>
      <c r="Y3" s="313"/>
      <c r="Z3" s="313"/>
      <c r="AA3" s="314"/>
      <c r="AB3" s="5"/>
      <c r="AC3" s="5"/>
    </row>
    <row r="4" spans="1:256" ht="24.95" customHeight="1">
      <c r="A4" s="6"/>
      <c r="B4" s="6"/>
      <c r="C4" s="6"/>
      <c r="D4" s="315">
        <f>加賀地区!D5+能登地区!D5</f>
        <v>82350</v>
      </c>
      <c r="E4" s="315"/>
      <c r="F4" s="315"/>
      <c r="G4" s="315"/>
      <c r="H4" s="315"/>
      <c r="I4" s="7" t="s">
        <v>38</v>
      </c>
      <c r="J4" s="316" t="s">
        <v>272</v>
      </c>
      <c r="K4" s="316"/>
      <c r="L4" s="316"/>
      <c r="M4" s="316"/>
      <c r="N4" s="316"/>
      <c r="O4" s="316"/>
      <c r="P4" s="317"/>
      <c r="Q4" s="8" t="s">
        <v>39</v>
      </c>
      <c r="R4" s="318"/>
      <c r="S4" s="319"/>
      <c r="T4" s="319"/>
      <c r="U4" s="319"/>
      <c r="V4" s="320"/>
      <c r="W4" s="9" t="s">
        <v>40</v>
      </c>
      <c r="X4" s="321"/>
      <c r="Y4" s="322"/>
      <c r="Z4" s="322"/>
      <c r="AA4" s="323"/>
      <c r="AB4" s="10"/>
      <c r="AC4" s="10"/>
    </row>
    <row r="5" spans="1:256" ht="24.95" customHeight="1">
      <c r="A5" s="11"/>
      <c r="B5" s="12" t="s">
        <v>280</v>
      </c>
      <c r="C5" s="11"/>
      <c r="D5" s="340">
        <f>A7+K7</f>
        <v>63190</v>
      </c>
      <c r="E5" s="340"/>
      <c r="F5" s="340"/>
      <c r="G5" s="340"/>
      <c r="H5" s="340"/>
      <c r="I5" s="13" t="s">
        <v>41</v>
      </c>
      <c r="J5" s="341">
        <f>SUM(加賀地区!D21,加賀地区!I22,加賀地区!I30,加賀地区!N15,加賀地区!N27,加賀地区!N35,加賀地区!S23,加賀地区!X29,加賀地区!AC15,加賀地区!AC20,能登地区!D17,能登地区!D36,能登地区!I19,能登地区!I30,能登地区!N25,能登地区!S30,能登地区!AC21)</f>
        <v>0</v>
      </c>
      <c r="K5" s="341"/>
      <c r="L5" s="342"/>
      <c r="M5" s="14" t="s">
        <v>42</v>
      </c>
      <c r="N5" s="343"/>
      <c r="O5" s="344"/>
      <c r="P5" s="15"/>
      <c r="Q5" s="16" t="s">
        <v>43</v>
      </c>
      <c r="R5" s="345"/>
      <c r="S5" s="346"/>
      <c r="T5" s="346"/>
      <c r="U5" s="346"/>
      <c r="V5" s="347"/>
      <c r="W5" s="16" t="s">
        <v>44</v>
      </c>
      <c r="X5" s="348" t="s">
        <v>45</v>
      </c>
      <c r="Y5" s="349"/>
      <c r="Z5" s="349"/>
      <c r="AA5" s="350"/>
      <c r="AB5" s="17"/>
      <c r="AC5" s="17"/>
    </row>
    <row r="6" spans="1:256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56" s="21" customFormat="1" ht="22.5" customHeight="1">
      <c r="A7" s="351">
        <f>C30</f>
        <v>18790</v>
      </c>
      <c r="B7" s="352"/>
      <c r="C7" s="352"/>
      <c r="D7" s="352"/>
      <c r="E7" s="352"/>
      <c r="F7" s="352"/>
      <c r="G7" s="352"/>
      <c r="H7" s="352"/>
      <c r="I7" s="353"/>
      <c r="J7" s="18"/>
      <c r="K7" s="354">
        <f>AB29</f>
        <v>44400</v>
      </c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6"/>
      <c r="AD7" s="19"/>
      <c r="AE7" s="19"/>
      <c r="AF7" s="19"/>
      <c r="AG7" s="19"/>
      <c r="AH7" s="19"/>
      <c r="AI7" s="2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57" t="s">
        <v>46</v>
      </c>
      <c r="B9" s="358"/>
      <c r="C9" s="358"/>
      <c r="D9" s="359"/>
      <c r="E9" s="23"/>
      <c r="F9" s="357" t="s">
        <v>47</v>
      </c>
      <c r="G9" s="358"/>
      <c r="H9" s="358"/>
      <c r="I9" s="359"/>
      <c r="J9" s="6"/>
      <c r="K9" s="357" t="s">
        <v>48</v>
      </c>
      <c r="L9" s="358"/>
      <c r="M9" s="358"/>
      <c r="N9" s="359"/>
      <c r="O9" s="24"/>
      <c r="P9" s="357" t="s">
        <v>49</v>
      </c>
      <c r="Q9" s="358"/>
      <c r="R9" s="358"/>
      <c r="S9" s="358"/>
      <c r="T9" s="358"/>
      <c r="U9" s="358"/>
      <c r="V9" s="358"/>
      <c r="W9" s="358"/>
      <c r="X9" s="359"/>
      <c r="Y9" s="25"/>
      <c r="Z9" s="357" t="s">
        <v>50</v>
      </c>
      <c r="AA9" s="358"/>
      <c r="AB9" s="358"/>
      <c r="AC9" s="359"/>
      <c r="AD9" s="26"/>
      <c r="AI9" s="2"/>
      <c r="AN9" s="27"/>
    </row>
    <row r="10" spans="1:256" s="22" customFormat="1" ht="15" customHeight="1">
      <c r="A10" s="28"/>
      <c r="B10" s="29" t="s">
        <v>51</v>
      </c>
      <c r="C10" s="30" t="s">
        <v>52</v>
      </c>
      <c r="D10" s="31" t="s">
        <v>53</v>
      </c>
      <c r="E10" s="32"/>
      <c r="F10" s="41"/>
      <c r="G10" s="198" t="s">
        <v>51</v>
      </c>
      <c r="H10" s="30" t="s">
        <v>52</v>
      </c>
      <c r="I10" s="35" t="s">
        <v>53</v>
      </c>
      <c r="J10" s="6"/>
      <c r="K10" s="33"/>
      <c r="L10" s="34" t="s">
        <v>51</v>
      </c>
      <c r="M10" s="30" t="s">
        <v>52</v>
      </c>
      <c r="N10" s="35" t="s">
        <v>53</v>
      </c>
      <c r="O10" s="36"/>
      <c r="P10" s="37"/>
      <c r="Q10" s="38" t="s">
        <v>51</v>
      </c>
      <c r="R10" s="39" t="s">
        <v>52</v>
      </c>
      <c r="S10" s="40" t="s">
        <v>53</v>
      </c>
      <c r="T10" s="6"/>
      <c r="U10" s="37"/>
      <c r="V10" s="38" t="s">
        <v>51</v>
      </c>
      <c r="W10" s="39" t="s">
        <v>52</v>
      </c>
      <c r="X10" s="40" t="s">
        <v>53</v>
      </c>
      <c r="Y10" s="40"/>
      <c r="Z10" s="41"/>
      <c r="AA10" s="34" t="s">
        <v>51</v>
      </c>
      <c r="AB10" s="30" t="s">
        <v>52</v>
      </c>
      <c r="AC10" s="35" t="s">
        <v>53</v>
      </c>
      <c r="AD10" s="26"/>
      <c r="AI10" s="2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4" t="s">
        <v>13</v>
      </c>
      <c r="C11" s="45">
        <v>1320</v>
      </c>
      <c r="D11" s="46"/>
      <c r="E11" s="6"/>
      <c r="F11" s="49"/>
      <c r="G11" s="233" t="s">
        <v>59</v>
      </c>
      <c r="H11" s="74">
        <v>1330</v>
      </c>
      <c r="I11" s="46"/>
      <c r="J11" s="48"/>
      <c r="K11" s="49"/>
      <c r="L11" s="50" t="s">
        <v>54</v>
      </c>
      <c r="M11" s="51" t="s">
        <v>55</v>
      </c>
      <c r="N11" s="52"/>
      <c r="O11" s="48"/>
      <c r="P11" s="297" t="s">
        <v>56</v>
      </c>
      <c r="Q11" s="298"/>
      <c r="R11" s="298"/>
      <c r="S11" s="299"/>
      <c r="T11" s="6"/>
      <c r="U11" s="297" t="s">
        <v>57</v>
      </c>
      <c r="V11" s="298"/>
      <c r="W11" s="298"/>
      <c r="X11" s="299"/>
      <c r="Y11" s="53"/>
      <c r="Z11" s="43"/>
      <c r="AA11" s="54" t="s">
        <v>58</v>
      </c>
      <c r="AB11" s="55">
        <v>1040</v>
      </c>
      <c r="AC11" s="46"/>
      <c r="AD11" s="26"/>
      <c r="AI11" s="2"/>
      <c r="AN11" s="2"/>
    </row>
    <row r="12" spans="1:256" s="42" customFormat="1" ht="15" customHeight="1">
      <c r="A12" s="49"/>
      <c r="B12" s="56" t="s">
        <v>15</v>
      </c>
      <c r="C12" s="57">
        <v>210</v>
      </c>
      <c r="D12" s="58"/>
      <c r="E12" s="6"/>
      <c r="F12" s="49"/>
      <c r="G12" s="59" t="s">
        <v>8</v>
      </c>
      <c r="H12" s="57">
        <v>1100</v>
      </c>
      <c r="I12" s="58"/>
      <c r="J12" s="48"/>
      <c r="K12" s="49"/>
      <c r="L12" s="50" t="s">
        <v>60</v>
      </c>
      <c r="M12" s="55">
        <v>700</v>
      </c>
      <c r="N12" s="58"/>
      <c r="O12" s="48"/>
      <c r="P12" s="60"/>
      <c r="Q12" s="54" t="s">
        <v>61</v>
      </c>
      <c r="R12" s="55">
        <v>1380</v>
      </c>
      <c r="S12" s="46"/>
      <c r="T12" s="6"/>
      <c r="U12" s="60"/>
      <c r="V12" s="54" t="s">
        <v>62</v>
      </c>
      <c r="W12" s="55">
        <v>1190</v>
      </c>
      <c r="X12" s="46"/>
      <c r="Y12" s="61"/>
      <c r="Z12" s="49"/>
      <c r="AA12" s="54" t="s">
        <v>63</v>
      </c>
      <c r="AB12" s="55">
        <v>1420</v>
      </c>
      <c r="AC12" s="58"/>
      <c r="AD12" s="26"/>
      <c r="AI12" s="2"/>
      <c r="AN12" s="2"/>
    </row>
    <row r="13" spans="1:256" s="42" customFormat="1" ht="15" customHeight="1">
      <c r="A13" s="49"/>
      <c r="B13" s="56" t="s">
        <v>16</v>
      </c>
      <c r="C13" s="57">
        <v>150</v>
      </c>
      <c r="D13" s="58"/>
      <c r="E13" s="6"/>
      <c r="F13" s="49"/>
      <c r="G13" s="59" t="s">
        <v>7</v>
      </c>
      <c r="H13" s="57">
        <v>560</v>
      </c>
      <c r="I13" s="58"/>
      <c r="J13" s="48"/>
      <c r="K13" s="49"/>
      <c r="L13" s="50" t="s">
        <v>64</v>
      </c>
      <c r="M13" s="55">
        <v>700</v>
      </c>
      <c r="N13" s="58"/>
      <c r="O13" s="48"/>
      <c r="P13" s="62"/>
      <c r="Q13" s="54" t="s">
        <v>69</v>
      </c>
      <c r="R13" s="55">
        <v>1090</v>
      </c>
      <c r="S13" s="58"/>
      <c r="T13" s="6"/>
      <c r="U13" s="62"/>
      <c r="V13" s="54" t="s">
        <v>65</v>
      </c>
      <c r="W13" s="55">
        <v>1330</v>
      </c>
      <c r="X13" s="58"/>
      <c r="Y13" s="48"/>
      <c r="Z13" s="49"/>
      <c r="AA13" s="54" t="s">
        <v>66</v>
      </c>
      <c r="AB13" s="55">
        <v>1050</v>
      </c>
      <c r="AC13" s="58"/>
      <c r="AD13" s="26"/>
      <c r="AI13" s="2"/>
      <c r="AN13" s="2"/>
    </row>
    <row r="14" spans="1:256" s="42" customFormat="1" ht="15" customHeight="1">
      <c r="A14" s="49"/>
      <c r="B14" s="63" t="s">
        <v>67</v>
      </c>
      <c r="C14" s="57">
        <v>920</v>
      </c>
      <c r="D14" s="58"/>
      <c r="E14" s="6"/>
      <c r="F14" s="49"/>
      <c r="G14" s="59" t="s">
        <v>9</v>
      </c>
      <c r="H14" s="57">
        <v>690</v>
      </c>
      <c r="I14" s="58"/>
      <c r="J14" s="48"/>
      <c r="K14" s="75"/>
      <c r="L14" s="100" t="s">
        <v>68</v>
      </c>
      <c r="M14" s="102">
        <v>880</v>
      </c>
      <c r="N14" s="65"/>
      <c r="O14" s="48"/>
      <c r="P14" s="62"/>
      <c r="Q14" s="54" t="s">
        <v>72</v>
      </c>
      <c r="R14" s="55">
        <v>1370</v>
      </c>
      <c r="S14" s="58"/>
      <c r="T14" s="6"/>
      <c r="U14" s="62"/>
      <c r="V14" s="50" t="s">
        <v>70</v>
      </c>
      <c r="W14" s="64">
        <v>1280</v>
      </c>
      <c r="X14" s="58"/>
      <c r="Y14" s="48"/>
      <c r="Z14" s="49"/>
      <c r="AA14" s="54" t="s">
        <v>71</v>
      </c>
      <c r="AB14" s="55">
        <v>290</v>
      </c>
      <c r="AC14" s="65"/>
      <c r="AD14" s="26"/>
      <c r="AI14" s="2"/>
      <c r="AN14" s="2"/>
    </row>
    <row r="15" spans="1:256" s="42" customFormat="1" ht="15" customHeight="1">
      <c r="A15" s="49"/>
      <c r="B15" s="56" t="s">
        <v>19</v>
      </c>
      <c r="C15" s="57">
        <v>700</v>
      </c>
      <c r="D15" s="58"/>
      <c r="E15" s="6"/>
      <c r="F15" s="49"/>
      <c r="G15" s="59" t="s">
        <v>274</v>
      </c>
      <c r="H15" s="57">
        <v>780</v>
      </c>
      <c r="I15" s="58"/>
      <c r="J15" s="48"/>
      <c r="K15" s="78"/>
      <c r="L15" s="70" t="s">
        <v>75</v>
      </c>
      <c r="M15" s="71">
        <f>SUM(M11:M14)</f>
        <v>2280</v>
      </c>
      <c r="N15" s="72">
        <f>SUM(N11:N14)</f>
        <v>0</v>
      </c>
      <c r="O15" s="48"/>
      <c r="P15" s="62"/>
      <c r="Q15" s="54" t="s">
        <v>4</v>
      </c>
      <c r="R15" s="55">
        <v>1210</v>
      </c>
      <c r="S15" s="58"/>
      <c r="T15" s="6"/>
      <c r="U15" s="62"/>
      <c r="V15" s="54" t="s">
        <v>73</v>
      </c>
      <c r="W15" s="55">
        <v>2080</v>
      </c>
      <c r="X15" s="58"/>
      <c r="Y15" s="48"/>
      <c r="Z15" s="66"/>
      <c r="AA15" s="67" t="s">
        <v>74</v>
      </c>
      <c r="AB15" s="68">
        <f>SUM(AB11:AB14)</f>
        <v>3800</v>
      </c>
      <c r="AC15" s="69">
        <f>SUM(AC11:AC14)</f>
        <v>0</v>
      </c>
      <c r="AD15" s="26"/>
      <c r="AI15" s="2"/>
      <c r="AN15" s="2"/>
    </row>
    <row r="16" spans="1:256" s="42" customFormat="1" ht="15" customHeight="1">
      <c r="A16" s="49"/>
      <c r="B16" s="56" t="s">
        <v>14</v>
      </c>
      <c r="C16" s="57">
        <v>750</v>
      </c>
      <c r="D16" s="58"/>
      <c r="E16" s="6"/>
      <c r="F16" s="49"/>
      <c r="G16" s="59" t="s">
        <v>78</v>
      </c>
      <c r="H16" s="57">
        <v>1170</v>
      </c>
      <c r="I16" s="58"/>
      <c r="J16" s="48"/>
      <c r="K16" s="306" t="s">
        <v>79</v>
      </c>
      <c r="L16" s="307"/>
      <c r="M16" s="307"/>
      <c r="N16" s="308"/>
      <c r="O16" s="48"/>
      <c r="P16" s="62"/>
      <c r="Q16" s="50" t="s">
        <v>80</v>
      </c>
      <c r="R16" s="55">
        <v>1400</v>
      </c>
      <c r="S16" s="58"/>
      <c r="T16" s="6"/>
      <c r="U16" s="62"/>
      <c r="V16" s="54" t="s">
        <v>0</v>
      </c>
      <c r="W16" s="55">
        <v>1490</v>
      </c>
      <c r="X16" s="58"/>
      <c r="Y16" s="48"/>
      <c r="Z16" s="300" t="s">
        <v>76</v>
      </c>
      <c r="AA16" s="301"/>
      <c r="AB16" s="301"/>
      <c r="AC16" s="302"/>
      <c r="AD16" s="26"/>
      <c r="AI16" s="2"/>
      <c r="AN16" s="2"/>
    </row>
    <row r="17" spans="1:50" s="42" customFormat="1" ht="15" customHeight="1">
      <c r="A17" s="49"/>
      <c r="B17" s="56" t="s">
        <v>77</v>
      </c>
      <c r="C17" s="57">
        <v>960</v>
      </c>
      <c r="D17" s="58"/>
      <c r="E17" s="6"/>
      <c r="F17" s="49"/>
      <c r="G17" s="59" t="s">
        <v>10</v>
      </c>
      <c r="H17" s="57">
        <v>1270</v>
      </c>
      <c r="I17" s="58"/>
      <c r="J17" s="48"/>
      <c r="K17" s="303"/>
      <c r="L17" s="304"/>
      <c r="M17" s="304"/>
      <c r="N17" s="305"/>
      <c r="O17" s="48">
        <f>SUM(O11:O16)</f>
        <v>0</v>
      </c>
      <c r="P17" s="62"/>
      <c r="Q17" s="54" t="s">
        <v>82</v>
      </c>
      <c r="R17" s="55">
        <v>840</v>
      </c>
      <c r="S17" s="58"/>
      <c r="T17" s="6"/>
      <c r="U17" s="62"/>
      <c r="V17" s="54" t="s">
        <v>81</v>
      </c>
      <c r="W17" s="55">
        <v>730</v>
      </c>
      <c r="X17" s="58"/>
      <c r="Y17" s="48"/>
      <c r="Z17" s="303"/>
      <c r="AA17" s="304"/>
      <c r="AB17" s="304"/>
      <c r="AC17" s="305"/>
      <c r="AD17" s="26"/>
      <c r="AI17" s="2"/>
      <c r="AN17" s="2"/>
    </row>
    <row r="18" spans="1:50" s="42" customFormat="1" ht="15" customHeight="1">
      <c r="A18" s="49"/>
      <c r="B18" s="56" t="s">
        <v>17</v>
      </c>
      <c r="C18" s="57">
        <v>760</v>
      </c>
      <c r="D18" s="58"/>
      <c r="E18" s="6"/>
      <c r="F18" s="49"/>
      <c r="G18" s="59" t="s">
        <v>11</v>
      </c>
      <c r="H18" s="57">
        <v>950</v>
      </c>
      <c r="I18" s="58"/>
      <c r="J18" s="48"/>
      <c r="K18" s="247"/>
      <c r="L18" s="50" t="s">
        <v>86</v>
      </c>
      <c r="M18" s="55">
        <v>1290</v>
      </c>
      <c r="N18" s="46"/>
      <c r="O18" s="6"/>
      <c r="P18" s="62"/>
      <c r="Q18" s="54" t="s">
        <v>89</v>
      </c>
      <c r="R18" s="55">
        <v>860</v>
      </c>
      <c r="S18" s="58"/>
      <c r="T18" s="6"/>
      <c r="U18" s="62"/>
      <c r="V18" s="54" t="s">
        <v>83</v>
      </c>
      <c r="W18" s="55">
        <v>470</v>
      </c>
      <c r="X18" s="58"/>
      <c r="Y18" s="48"/>
      <c r="Z18" s="43"/>
      <c r="AA18" s="73" t="s">
        <v>84</v>
      </c>
      <c r="AB18" s="74">
        <v>1480</v>
      </c>
      <c r="AC18" s="46"/>
      <c r="AD18" s="26"/>
      <c r="AI18" s="2"/>
      <c r="AN18" s="2"/>
    </row>
    <row r="19" spans="1:50" s="42" customFormat="1" ht="15" customHeight="1">
      <c r="A19" s="49"/>
      <c r="B19" s="56" t="s">
        <v>85</v>
      </c>
      <c r="C19" s="57">
        <v>150</v>
      </c>
      <c r="D19" s="58"/>
      <c r="E19" s="6"/>
      <c r="F19" s="49"/>
      <c r="G19" s="59" t="s">
        <v>12</v>
      </c>
      <c r="H19" s="57">
        <v>750</v>
      </c>
      <c r="I19" s="58"/>
      <c r="J19" s="48"/>
      <c r="K19" s="49"/>
      <c r="L19" s="219" t="s">
        <v>5</v>
      </c>
      <c r="M19" s="55">
        <v>980</v>
      </c>
      <c r="N19" s="58"/>
      <c r="O19" s="6"/>
      <c r="P19" s="62"/>
      <c r="Q19" s="54" t="s">
        <v>92</v>
      </c>
      <c r="R19" s="55">
        <v>1350</v>
      </c>
      <c r="S19" s="58"/>
      <c r="T19" s="6"/>
      <c r="U19" s="62"/>
      <c r="V19" s="54" t="s">
        <v>87</v>
      </c>
      <c r="W19" s="55">
        <v>360</v>
      </c>
      <c r="X19" s="58"/>
      <c r="Y19" s="48"/>
      <c r="Z19" s="49"/>
      <c r="AA19" s="54" t="s">
        <v>88</v>
      </c>
      <c r="AB19" s="55">
        <v>940</v>
      </c>
      <c r="AC19" s="65"/>
      <c r="AD19" s="26"/>
      <c r="AI19" s="2"/>
      <c r="AN19" s="2"/>
    </row>
    <row r="20" spans="1:50" s="42" customFormat="1" ht="15" customHeight="1">
      <c r="A20" s="75"/>
      <c r="B20" s="76" t="s">
        <v>18</v>
      </c>
      <c r="C20" s="77">
        <v>60</v>
      </c>
      <c r="D20" s="65"/>
      <c r="E20" s="6"/>
      <c r="F20" s="49"/>
      <c r="G20" s="103" t="s">
        <v>276</v>
      </c>
      <c r="H20" s="244"/>
      <c r="I20" s="85"/>
      <c r="J20" s="48"/>
      <c r="K20" s="49"/>
      <c r="L20" s="249" t="s">
        <v>267</v>
      </c>
      <c r="M20" s="55">
        <v>1280</v>
      </c>
      <c r="N20" s="58"/>
      <c r="O20" s="6"/>
      <c r="P20" s="62"/>
      <c r="Q20" s="54" t="s">
        <v>96</v>
      </c>
      <c r="R20" s="250">
        <v>2010</v>
      </c>
      <c r="S20" s="58"/>
      <c r="T20" s="6"/>
      <c r="U20" s="62"/>
      <c r="V20" s="54" t="s">
        <v>1</v>
      </c>
      <c r="W20" s="55">
        <v>730</v>
      </c>
      <c r="X20" s="58"/>
      <c r="Y20" s="48"/>
      <c r="Z20" s="66"/>
      <c r="AA20" s="67" t="s">
        <v>90</v>
      </c>
      <c r="AB20" s="68">
        <f>SUM(AB18:AB19)</f>
        <v>2420</v>
      </c>
      <c r="AC20" s="69">
        <f>SUM(AC18:AC19)</f>
        <v>0</v>
      </c>
      <c r="AD20" s="26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78"/>
      <c r="B21" s="79" t="s">
        <v>90</v>
      </c>
      <c r="C21" s="80">
        <f>SUM(C11:C20)</f>
        <v>5980</v>
      </c>
      <c r="D21" s="72">
        <f>SUM(D11:D20)</f>
        <v>0</v>
      </c>
      <c r="E21" s="6"/>
      <c r="F21" s="49"/>
      <c r="G21" s="59" t="s">
        <v>91</v>
      </c>
      <c r="H21" s="57">
        <v>770</v>
      </c>
      <c r="I21" s="65"/>
      <c r="J21" s="6"/>
      <c r="K21" s="87"/>
      <c r="L21" s="50" t="s">
        <v>95</v>
      </c>
      <c r="M21" s="88">
        <v>480</v>
      </c>
      <c r="N21" s="58"/>
      <c r="O21" s="6"/>
      <c r="P21" s="62"/>
      <c r="Q21" s="54" t="s">
        <v>100</v>
      </c>
      <c r="R21" s="55">
        <v>1050</v>
      </c>
      <c r="S21" s="58"/>
      <c r="T21" s="6"/>
      <c r="U21" s="62"/>
      <c r="V21" s="54" t="s">
        <v>93</v>
      </c>
      <c r="W21" s="55">
        <v>790</v>
      </c>
      <c r="X21" s="58"/>
      <c r="Y21" s="48"/>
      <c r="Z21" s="6"/>
      <c r="AA21" s="6"/>
      <c r="AB21" s="6"/>
      <c r="AC21" s="6"/>
      <c r="AD21" s="26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11"/>
      <c r="B22" s="61"/>
      <c r="C22" s="81"/>
      <c r="D22" s="48"/>
      <c r="E22" s="6"/>
      <c r="F22" s="248"/>
      <c r="G22" s="116" t="s">
        <v>94</v>
      </c>
      <c r="H22" s="227">
        <f>SUM(H11:H21)</f>
        <v>9370</v>
      </c>
      <c r="I22" s="93">
        <f>SUM(I11:I21)</f>
        <v>0</v>
      </c>
      <c r="J22" s="48"/>
      <c r="K22" s="49"/>
      <c r="L22" s="54" t="s">
        <v>6</v>
      </c>
      <c r="M22" s="55">
        <v>780</v>
      </c>
      <c r="N22" s="58"/>
      <c r="O22" s="6"/>
      <c r="P22" s="62"/>
      <c r="Q22" s="54" t="s">
        <v>103</v>
      </c>
      <c r="R22" s="55">
        <v>460</v>
      </c>
      <c r="S22" s="58"/>
      <c r="T22" s="6"/>
      <c r="U22" s="62"/>
      <c r="V22" s="54" t="s">
        <v>2</v>
      </c>
      <c r="W22" s="55">
        <v>770</v>
      </c>
      <c r="X22" s="58"/>
      <c r="Y22" s="48"/>
      <c r="Z22" s="6"/>
      <c r="AA22" s="6"/>
      <c r="AB22" s="6"/>
      <c r="AC22" s="6"/>
      <c r="AD22" s="26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6"/>
      <c r="B23" s="6"/>
      <c r="C23" s="6"/>
      <c r="D23" s="6"/>
      <c r="E23" s="6"/>
      <c r="F23" s="306" t="s">
        <v>99</v>
      </c>
      <c r="G23" s="307"/>
      <c r="H23" s="307"/>
      <c r="I23" s="308"/>
      <c r="J23" s="48"/>
      <c r="K23" s="49"/>
      <c r="L23" s="54" t="s">
        <v>102</v>
      </c>
      <c r="M23" s="55">
        <v>510</v>
      </c>
      <c r="N23" s="58"/>
      <c r="O23" s="6"/>
      <c r="P23" s="91"/>
      <c r="Q23" s="67" t="s">
        <v>94</v>
      </c>
      <c r="R23" s="92">
        <f>SUM(R12:R22)</f>
        <v>13020</v>
      </c>
      <c r="S23" s="93">
        <f>SUM(S12:S22)</f>
        <v>0</v>
      </c>
      <c r="T23" s="6"/>
      <c r="U23" s="62"/>
      <c r="V23" s="54" t="s">
        <v>97</v>
      </c>
      <c r="W23" s="55">
        <v>750</v>
      </c>
      <c r="X23" s="58"/>
      <c r="Y23" s="48"/>
      <c r="Z23" s="290" t="s">
        <v>98</v>
      </c>
      <c r="AA23" s="290"/>
      <c r="AB23" s="290"/>
      <c r="AC23" s="6"/>
      <c r="AD23" s="26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6"/>
      <c r="C24" s="6"/>
      <c r="D24" s="6"/>
      <c r="E24" s="6"/>
      <c r="F24" s="303"/>
      <c r="G24" s="304"/>
      <c r="H24" s="304"/>
      <c r="I24" s="305"/>
      <c r="J24" s="48"/>
      <c r="K24" s="49"/>
      <c r="L24" s="54" t="s">
        <v>107</v>
      </c>
      <c r="M24" s="55">
        <v>770</v>
      </c>
      <c r="N24" s="58"/>
      <c r="O24" s="6"/>
      <c r="T24" s="6"/>
      <c r="U24" s="62"/>
      <c r="V24" s="54" t="s">
        <v>3</v>
      </c>
      <c r="W24" s="55">
        <v>640</v>
      </c>
      <c r="X24" s="58"/>
      <c r="Y24" s="48"/>
      <c r="Z24" s="361" t="s">
        <v>101</v>
      </c>
      <c r="AA24" s="362"/>
      <c r="AB24" s="239">
        <f>R23+W29-280</f>
        <v>28260</v>
      </c>
      <c r="AC24" s="6"/>
      <c r="AD24" s="26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6"/>
      <c r="C25" s="6"/>
      <c r="D25" s="6"/>
      <c r="E25" s="6"/>
      <c r="F25" s="90"/>
      <c r="G25" s="34" t="s">
        <v>51</v>
      </c>
      <c r="H25" s="30" t="s">
        <v>52</v>
      </c>
      <c r="I25" s="35" t="s">
        <v>53</v>
      </c>
      <c r="J25" s="48"/>
      <c r="K25" s="49"/>
      <c r="L25" s="54" t="s">
        <v>109</v>
      </c>
      <c r="M25" s="55">
        <v>150</v>
      </c>
      <c r="N25" s="58"/>
      <c r="O25" s="6"/>
      <c r="T25" s="6"/>
      <c r="U25" s="62"/>
      <c r="V25" s="54" t="s">
        <v>104</v>
      </c>
      <c r="W25" s="55">
        <v>800</v>
      </c>
      <c r="X25" s="58"/>
      <c r="Y25" s="48"/>
      <c r="Z25" s="363" t="s">
        <v>105</v>
      </c>
      <c r="AA25" s="364"/>
      <c r="AB25" s="240">
        <f>M15+280</f>
        <v>2560</v>
      </c>
      <c r="AC25" s="6"/>
      <c r="AD25" s="26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6"/>
      <c r="B26" s="290" t="s">
        <v>106</v>
      </c>
      <c r="C26" s="290"/>
      <c r="D26" s="89"/>
      <c r="E26" s="89"/>
      <c r="F26" s="49"/>
      <c r="G26" s="59" t="s">
        <v>21</v>
      </c>
      <c r="H26" s="57">
        <v>1270</v>
      </c>
      <c r="I26" s="46"/>
      <c r="J26" s="6"/>
      <c r="K26" s="49"/>
      <c r="L26" s="100" t="s">
        <v>112</v>
      </c>
      <c r="M26" s="102">
        <v>810</v>
      </c>
      <c r="N26" s="65"/>
      <c r="O26" s="6"/>
      <c r="Q26" s="132"/>
      <c r="T26" s="6"/>
      <c r="U26" s="62"/>
      <c r="V26" s="219" t="s">
        <v>266</v>
      </c>
      <c r="W26" s="55">
        <v>1080</v>
      </c>
      <c r="X26" s="58"/>
      <c r="Y26" s="48"/>
      <c r="Z26" s="246"/>
      <c r="AA26" s="245" t="s">
        <v>277</v>
      </c>
      <c r="AB26" s="241">
        <f>M27+M35</f>
        <v>7360</v>
      </c>
      <c r="AC26" s="6"/>
      <c r="AD26" s="26"/>
      <c r="AF26" s="2"/>
      <c r="AG26" s="2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6"/>
      <c r="B27" s="94" t="s">
        <v>108</v>
      </c>
      <c r="C27" s="235">
        <f>H30</f>
        <v>3440</v>
      </c>
      <c r="D27" s="95"/>
      <c r="E27" s="89"/>
      <c r="F27" s="49"/>
      <c r="G27" s="59" t="s">
        <v>20</v>
      </c>
      <c r="H27" s="57">
        <v>1500</v>
      </c>
      <c r="I27" s="58"/>
      <c r="J27" s="6"/>
      <c r="K27" s="66"/>
      <c r="L27" s="67" t="s">
        <v>94</v>
      </c>
      <c r="M27" s="68">
        <f>SUM(M18:M20)+SUM(M22:M26)+M21</f>
        <v>7050</v>
      </c>
      <c r="N27" s="93">
        <f>SUM(N18:N26)</f>
        <v>0</v>
      </c>
      <c r="O27" s="6"/>
      <c r="Q27" s="132"/>
      <c r="T27" s="6"/>
      <c r="U27" s="96"/>
      <c r="V27" s="83" t="s">
        <v>273</v>
      </c>
      <c r="W27" s="84"/>
      <c r="X27" s="85"/>
      <c r="Y27" s="48"/>
      <c r="Z27" s="291" t="s">
        <v>110</v>
      </c>
      <c r="AA27" s="292"/>
      <c r="AB27" s="242">
        <f>AB15</f>
        <v>3800</v>
      </c>
      <c r="AC27" s="6"/>
      <c r="AD27" s="26"/>
      <c r="AF27" s="2"/>
      <c r="AG27" s="2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6"/>
      <c r="B28" s="97" t="s">
        <v>111</v>
      </c>
      <c r="C28" s="236">
        <f>H22</f>
        <v>9370</v>
      </c>
      <c r="D28" s="98"/>
      <c r="E28" s="99"/>
      <c r="F28" s="49"/>
      <c r="G28" s="59" t="s">
        <v>23</v>
      </c>
      <c r="H28" s="57">
        <v>600</v>
      </c>
      <c r="I28" s="58"/>
      <c r="J28" s="6"/>
      <c r="K28" s="306" t="s">
        <v>116</v>
      </c>
      <c r="L28" s="307"/>
      <c r="M28" s="307"/>
      <c r="N28" s="308"/>
      <c r="O28" s="6"/>
      <c r="T28" s="6"/>
      <c r="U28" s="101"/>
      <c r="V28" s="100" t="s">
        <v>113</v>
      </c>
      <c r="W28" s="102">
        <v>1030</v>
      </c>
      <c r="X28" s="65"/>
      <c r="Y28" s="48"/>
      <c r="Z28" s="293" t="s">
        <v>114</v>
      </c>
      <c r="AA28" s="294"/>
      <c r="AB28" s="242">
        <f>AB20</f>
        <v>2420</v>
      </c>
      <c r="AC28" s="6"/>
      <c r="AD28" s="26"/>
      <c r="AF28" s="2"/>
      <c r="AG28" s="2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103"/>
      <c r="B29" s="104" t="s">
        <v>115</v>
      </c>
      <c r="C29" s="237">
        <f>C21</f>
        <v>5980</v>
      </c>
      <c r="D29" s="105"/>
      <c r="E29" s="38"/>
      <c r="F29" s="49"/>
      <c r="G29" s="59" t="s">
        <v>22</v>
      </c>
      <c r="H29" s="57">
        <v>70</v>
      </c>
      <c r="I29" s="65"/>
      <c r="J29" s="89"/>
      <c r="K29" s="303"/>
      <c r="L29" s="304"/>
      <c r="M29" s="304"/>
      <c r="N29" s="305"/>
      <c r="O29" s="6"/>
      <c r="Q29" s="254" t="s">
        <v>281</v>
      </c>
      <c r="T29" s="11"/>
      <c r="U29" s="295" t="s">
        <v>94</v>
      </c>
      <c r="V29" s="296"/>
      <c r="W29" s="106">
        <f>SUM(W12:W28)</f>
        <v>15520</v>
      </c>
      <c r="X29" s="69">
        <f>SUM(X12:X28)</f>
        <v>0</v>
      </c>
      <c r="Y29" s="11"/>
      <c r="Z29" s="107"/>
      <c r="AA29" s="108" t="s">
        <v>94</v>
      </c>
      <c r="AB29" s="243">
        <f>SUM(AB24:AB28)</f>
        <v>44400</v>
      </c>
      <c r="AC29" s="6"/>
      <c r="AD29" s="109"/>
      <c r="AF29" s="2"/>
      <c r="AG29" s="2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110"/>
      <c r="B30" s="111" t="s">
        <v>94</v>
      </c>
      <c r="C30" s="238">
        <f>SUM(C27:C29)</f>
        <v>18790</v>
      </c>
      <c r="D30" s="6"/>
      <c r="E30" s="6"/>
      <c r="F30" s="66"/>
      <c r="G30" s="116" t="s">
        <v>90</v>
      </c>
      <c r="H30" s="117">
        <f>SUM(H26:H29)</f>
        <v>3440</v>
      </c>
      <c r="I30" s="72">
        <f>SUM(I26:I29)</f>
        <v>0</v>
      </c>
      <c r="J30" s="6"/>
      <c r="K30" s="49"/>
      <c r="L30" s="219" t="s">
        <v>117</v>
      </c>
      <c r="M30" s="55">
        <v>50</v>
      </c>
      <c r="N30" s="46"/>
      <c r="O30" s="6"/>
      <c r="R30" s="112"/>
      <c r="S30" s="112"/>
      <c r="T30" s="112"/>
      <c r="U30" s="112"/>
      <c r="V30" s="112"/>
      <c r="W30" s="112"/>
      <c r="X30" s="11"/>
      <c r="Y30" s="48"/>
      <c r="Z30" s="6"/>
      <c r="AA30" s="6"/>
      <c r="AB30" s="6"/>
      <c r="AC30" s="6"/>
      <c r="AD30" s="109"/>
      <c r="AE30" s="2"/>
      <c r="AF30" s="2"/>
      <c r="AG30" s="2"/>
      <c r="AH30" s="2"/>
      <c r="AI30" s="2"/>
      <c r="AJ30" s="2"/>
      <c r="AK30" s="2"/>
      <c r="AL30" s="2"/>
      <c r="AM30" s="2"/>
      <c r="AN30" s="2"/>
      <c r="AT30" s="2"/>
      <c r="AU30" s="2"/>
      <c r="AV30" s="2"/>
      <c r="AW30" s="2"/>
      <c r="AX30" s="2"/>
    </row>
    <row r="31" spans="1:50" s="42" customFormat="1" ht="15" customHeight="1">
      <c r="A31" s="6"/>
      <c r="B31" s="113"/>
      <c r="C31" s="113"/>
      <c r="D31" s="6"/>
      <c r="E31" s="6"/>
      <c r="J31" s="89"/>
      <c r="K31" s="49"/>
      <c r="L31" s="219" t="s">
        <v>118</v>
      </c>
      <c r="M31" s="55">
        <v>70</v>
      </c>
      <c r="N31" s="58"/>
      <c r="O31" s="6"/>
      <c r="R31" s="114"/>
      <c r="S31" s="36"/>
      <c r="T31" s="36"/>
      <c r="U31" s="36"/>
      <c r="V31" s="36"/>
      <c r="W31" s="36"/>
      <c r="AD31" s="115"/>
      <c r="AE31" s="2"/>
      <c r="AF31" s="2"/>
      <c r="AM31" s="2"/>
      <c r="AN31" s="2"/>
      <c r="AT31" s="2"/>
      <c r="AU31" s="2"/>
      <c r="AV31" s="2"/>
      <c r="AW31" s="2"/>
      <c r="AX31" s="2"/>
    </row>
    <row r="32" spans="1:50" s="42" customFormat="1" ht="15" customHeight="1">
      <c r="A32" s="6"/>
      <c r="B32" s="251"/>
      <c r="C32" s="226"/>
      <c r="D32" s="221"/>
      <c r="E32" s="222"/>
      <c r="J32" s="6"/>
      <c r="K32" s="49"/>
      <c r="L32" s="253" t="s">
        <v>279</v>
      </c>
      <c r="M32" s="55">
        <v>20</v>
      </c>
      <c r="N32" s="58"/>
      <c r="O32" s="6"/>
      <c r="R32" s="119"/>
      <c r="S32" s="120"/>
      <c r="T32" s="120"/>
      <c r="U32" s="120"/>
      <c r="V32" s="120"/>
      <c r="X32" s="360"/>
      <c r="Y32" s="360"/>
      <c r="Z32" s="360"/>
      <c r="AA32" s="360"/>
      <c r="AB32" s="360"/>
      <c r="AC32" s="360"/>
      <c r="AD32" s="2"/>
      <c r="AE32" s="2"/>
      <c r="AF32" s="2"/>
      <c r="AM32" s="2"/>
      <c r="AN32" s="2"/>
      <c r="AT32" s="2"/>
      <c r="AU32" s="2"/>
      <c r="AV32" s="2"/>
      <c r="AW32" s="2"/>
      <c r="AX32" s="2"/>
    </row>
    <row r="33" spans="1:256" s="42" customFormat="1" ht="15" customHeight="1">
      <c r="A33" s="1"/>
      <c r="C33" s="215"/>
      <c r="D33" s="215"/>
      <c r="E33" s="215"/>
      <c r="F33" s="223"/>
      <c r="G33" s="221"/>
      <c r="H33" s="223"/>
      <c r="I33" s="223"/>
      <c r="J33" s="89"/>
      <c r="K33" s="49"/>
      <c r="L33" s="253" t="s">
        <v>278</v>
      </c>
      <c r="M33" s="55">
        <v>110</v>
      </c>
      <c r="N33" s="58"/>
      <c r="O33" s="6"/>
      <c r="Q33" s="210"/>
      <c r="R33" s="119"/>
      <c r="S33" s="120"/>
      <c r="T33" s="120"/>
      <c r="U33" s="120"/>
      <c r="V33" s="120"/>
      <c r="X33" s="365"/>
      <c r="Y33" s="365"/>
      <c r="Z33" s="365"/>
      <c r="AA33" s="365"/>
      <c r="AB33" s="365"/>
      <c r="AC33" s="365"/>
      <c r="AD33" s="2"/>
      <c r="AE33" s="2"/>
      <c r="AM33" s="2"/>
      <c r="AN33" s="2"/>
      <c r="AO33" s="2"/>
      <c r="AP33" s="121"/>
      <c r="AQ33" s="121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1"/>
      <c r="B34" s="252"/>
      <c r="C34" s="229"/>
      <c r="D34" s="224"/>
      <c r="E34" s="215"/>
      <c r="F34" s="215"/>
      <c r="G34" s="215"/>
      <c r="H34" s="215"/>
      <c r="I34" s="215"/>
      <c r="J34" s="89"/>
      <c r="K34" s="75"/>
      <c r="L34" s="125" t="s">
        <v>119</v>
      </c>
      <c r="M34" s="102">
        <v>60</v>
      </c>
      <c r="N34" s="65"/>
      <c r="O34" s="6"/>
      <c r="R34" s="122"/>
      <c r="S34" s="120"/>
      <c r="T34" s="120"/>
      <c r="U34" s="120"/>
      <c r="V34" s="120"/>
      <c r="X34" s="365"/>
      <c r="Y34" s="365"/>
      <c r="Z34" s="365"/>
      <c r="AA34" s="365"/>
      <c r="AB34" s="365"/>
      <c r="AC34" s="365"/>
      <c r="AD34" s="2"/>
      <c r="AE34" s="2"/>
      <c r="AM34" s="2"/>
      <c r="AN34" s="2"/>
      <c r="AO34" s="2"/>
      <c r="AP34" s="121"/>
      <c r="AQ34" s="121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1"/>
      <c r="B35" s="234"/>
      <c r="C35" s="228"/>
      <c r="D35" s="224"/>
      <c r="E35" s="215"/>
      <c r="F35" s="215"/>
      <c r="G35" s="215"/>
      <c r="H35" s="215"/>
      <c r="I35" s="215"/>
      <c r="J35" s="89"/>
      <c r="K35" s="66"/>
      <c r="L35" s="67" t="s">
        <v>94</v>
      </c>
      <c r="M35" s="68">
        <f>SUM(M30:M34)</f>
        <v>310</v>
      </c>
      <c r="N35" s="69">
        <f>SUM(N30:N34)</f>
        <v>0</v>
      </c>
      <c r="O35" s="6"/>
      <c r="Q35" s="118"/>
      <c r="R35" s="119"/>
      <c r="S35" s="120"/>
      <c r="T35" s="123"/>
      <c r="U35" s="123"/>
      <c r="V35" s="123"/>
      <c r="X35" s="365"/>
      <c r="Y35" s="365"/>
      <c r="Z35" s="365"/>
      <c r="AA35" s="365"/>
      <c r="AB35" s="365"/>
      <c r="AC35" s="365"/>
      <c r="AD35" s="2"/>
      <c r="AE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1"/>
      <c r="B36" s="234"/>
      <c r="C36" s="228"/>
      <c r="D36" s="224"/>
      <c r="E36" s="225"/>
      <c r="F36" s="215"/>
      <c r="G36" s="215"/>
      <c r="H36" s="215"/>
      <c r="I36" s="215"/>
      <c r="J36" s="89"/>
      <c r="O36" s="6"/>
      <c r="Q36" s="118"/>
      <c r="R36" s="119"/>
      <c r="S36" s="120"/>
      <c r="T36" s="120"/>
      <c r="U36" s="120"/>
      <c r="V36" s="120"/>
      <c r="X36" s="365"/>
      <c r="Y36" s="365"/>
      <c r="Z36" s="365"/>
      <c r="AA36" s="365"/>
      <c r="AB36" s="365"/>
      <c r="AC36" s="365"/>
      <c r="AD36" s="2"/>
      <c r="AE36" s="2"/>
      <c r="AM36" s="2"/>
      <c r="AN36" s="2"/>
      <c r="AO36" s="2"/>
      <c r="AP36" s="2"/>
      <c r="AQ36" s="2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A37" s="124"/>
      <c r="B37" s="228"/>
      <c r="C37" s="228"/>
      <c r="D37" s="230"/>
      <c r="E37" s="230"/>
      <c r="F37" s="225"/>
      <c r="G37" s="224"/>
      <c r="H37" s="225"/>
      <c r="I37" s="225"/>
      <c r="J37" s="6"/>
      <c r="O37" s="6"/>
      <c r="Q37" s="114"/>
      <c r="R37" s="119"/>
      <c r="S37" s="120"/>
      <c r="T37" s="99"/>
      <c r="U37" s="99"/>
      <c r="V37" s="99"/>
      <c r="X37" s="366"/>
      <c r="Y37" s="366"/>
      <c r="Z37" s="366"/>
      <c r="AA37" s="366"/>
      <c r="AB37" s="366"/>
      <c r="AC37" s="366"/>
      <c r="AD37" s="2"/>
      <c r="AE37" s="2"/>
      <c r="AF37" s="2"/>
      <c r="AM37" s="2"/>
      <c r="AN37" s="2"/>
      <c r="AO37" s="2"/>
      <c r="AP37" s="2"/>
      <c r="AQ37" s="2"/>
      <c r="AR37" s="121"/>
      <c r="AS37" s="121"/>
      <c r="AT37" s="2"/>
      <c r="AU37" s="2"/>
      <c r="AV37" s="2"/>
      <c r="AW37" s="2"/>
      <c r="AX37" s="2"/>
    </row>
    <row r="38" spans="1:256" s="42" customFormat="1" ht="15" customHeight="1">
      <c r="A38" s="6"/>
      <c r="B38" s="172"/>
      <c r="C38" s="172"/>
      <c r="D38" s="231"/>
      <c r="E38" s="172"/>
      <c r="F38" s="230"/>
      <c r="G38" s="230"/>
      <c r="H38" s="230"/>
      <c r="I38" s="230"/>
      <c r="J38" s="89"/>
      <c r="K38" s="11"/>
      <c r="L38" s="126"/>
      <c r="M38" s="127"/>
      <c r="N38" s="128"/>
      <c r="O38" s="6"/>
      <c r="Q38" s="114"/>
      <c r="R38" s="119"/>
      <c r="S38" s="120"/>
      <c r="T38" s="99"/>
      <c r="U38" s="99"/>
      <c r="V38" s="99"/>
      <c r="X38" s="365"/>
      <c r="Y38" s="365"/>
      <c r="Z38" s="365"/>
      <c r="AA38" s="365"/>
      <c r="AB38" s="365"/>
      <c r="AC38" s="365"/>
      <c r="AD38" s="2"/>
      <c r="AE38" s="2"/>
      <c r="AF38" s="2"/>
      <c r="AM38" s="121"/>
      <c r="AN38" s="2"/>
      <c r="AO38" s="2"/>
      <c r="AP38" s="2"/>
      <c r="AQ38" s="2"/>
      <c r="AR38" s="2"/>
    </row>
    <row r="39" spans="1:256" s="42" customFormat="1" ht="15" customHeight="1">
      <c r="A39" s="1"/>
      <c r="B39" s="129"/>
      <c r="C39" s="130"/>
      <c r="D39" s="130"/>
      <c r="E39" s="130"/>
      <c r="F39" s="232"/>
      <c r="G39" s="232"/>
      <c r="H39" s="232"/>
      <c r="I39" s="232"/>
      <c r="J39" s="131"/>
      <c r="K39" s="1"/>
      <c r="L39" s="1"/>
      <c r="M39" s="1"/>
      <c r="N39" s="1"/>
      <c r="O39" s="132"/>
      <c r="P39" s="11"/>
      <c r="Q39" s="133"/>
      <c r="R39" s="134"/>
      <c r="S39" s="120"/>
      <c r="T39" s="135"/>
      <c r="U39" s="136"/>
      <c r="V39" s="136"/>
      <c r="AD39" s="2"/>
      <c r="AE39" s="2"/>
      <c r="AF39" s="2"/>
      <c r="AG39" s="2"/>
      <c r="AH39" s="2"/>
      <c r="AI39" s="2"/>
      <c r="AJ39" s="2"/>
      <c r="AK39" s="2"/>
      <c r="AL39" s="121"/>
      <c r="AM39" s="121"/>
      <c r="AN39" s="2"/>
      <c r="AO39" s="2"/>
      <c r="AP39" s="2"/>
      <c r="AQ39" s="2"/>
      <c r="AR39" s="2"/>
    </row>
    <row r="40" spans="1:256" s="42" customFormat="1" ht="15" customHeight="1">
      <c r="A40" s="1"/>
      <c r="B40" s="132"/>
      <c r="C40" s="137"/>
      <c r="D40" s="137"/>
      <c r="E40" s="137"/>
      <c r="F40" s="137"/>
      <c r="G40" s="137"/>
      <c r="H40" s="137"/>
      <c r="I40" s="137"/>
      <c r="J40" s="131"/>
      <c r="K40" s="1"/>
      <c r="L40" s="1"/>
      <c r="M40" s="1"/>
      <c r="N40" s="1"/>
      <c r="O40" s="132"/>
      <c r="P40" s="11"/>
      <c r="Q40" s="138"/>
      <c r="R40" s="139"/>
      <c r="S40" s="112"/>
      <c r="T40" s="140"/>
      <c r="U40" s="141"/>
      <c r="V40" s="141"/>
      <c r="W40" s="141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21"/>
      <c r="AS40" s="121"/>
      <c r="AT40" s="2"/>
      <c r="AU40" s="2"/>
      <c r="AV40" s="2"/>
      <c r="AW40" s="2"/>
      <c r="AX40" s="2"/>
    </row>
    <row r="41" spans="1:256" s="42" customFormat="1" ht="12.6" customHeight="1">
      <c r="B41" s="277" t="s">
        <v>120</v>
      </c>
      <c r="C41" s="278"/>
      <c r="D41" s="142"/>
      <c r="E41" s="1"/>
      <c r="F41" s="1"/>
      <c r="G41" s="1"/>
      <c r="H41" s="1"/>
      <c r="I41" s="1"/>
      <c r="J41" s="1"/>
      <c r="K41" s="279" t="s">
        <v>121</v>
      </c>
      <c r="L41" s="280"/>
      <c r="M41" s="281"/>
      <c r="N41" s="282" t="s">
        <v>122</v>
      </c>
      <c r="O41" s="283"/>
      <c r="P41" s="283"/>
      <c r="Q41" s="283"/>
      <c r="R41" s="283"/>
      <c r="S41" s="1"/>
      <c r="T41" s="1"/>
      <c r="U41" s="1"/>
      <c r="V41" s="1"/>
      <c r="W41" s="1"/>
      <c r="Y41" s="2"/>
      <c r="Z41" s="2"/>
      <c r="AA41" s="258" t="s">
        <v>123</v>
      </c>
      <c r="AB41" s="259"/>
      <c r="AC41" s="2"/>
      <c r="AD41" s="143"/>
      <c r="AI41" s="2"/>
      <c r="AJ41" s="144"/>
      <c r="AK41" s="144"/>
      <c r="AL41" s="144"/>
      <c r="AM41" s="144"/>
      <c r="AN41" s="144"/>
      <c r="AO41" s="145"/>
      <c r="AP41" s="145"/>
      <c r="AQ41" s="2"/>
      <c r="AR41" s="2"/>
      <c r="AS41" s="2"/>
      <c r="AT41" s="2"/>
      <c r="AU41" s="2"/>
      <c r="AV41" s="2"/>
      <c r="AW41" s="2"/>
      <c r="AX41" s="146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5.25" customHeight="1">
      <c r="K42" s="147"/>
      <c r="L42" s="147"/>
      <c r="M42" s="124"/>
      <c r="AD42" s="26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spans="1:256" s="113" customFormat="1" ht="14.45" customHeight="1">
      <c r="A43" s="1"/>
      <c r="B43" s="148" t="s">
        <v>124</v>
      </c>
      <c r="C43" s="6"/>
      <c r="D43" s="6"/>
      <c r="E43" s="6"/>
      <c r="F43" s="6"/>
      <c r="G43" s="6"/>
      <c r="H43" s="6"/>
      <c r="I43" s="6"/>
      <c r="J43" s="6"/>
      <c r="K43" s="287" t="s">
        <v>125</v>
      </c>
      <c r="L43" s="287"/>
      <c r="M43" s="287"/>
      <c r="N43" s="149" t="s">
        <v>126</v>
      </c>
      <c r="O43" s="150"/>
      <c r="P43" s="151"/>
      <c r="Q43" s="288" t="s">
        <v>127</v>
      </c>
      <c r="R43" s="289"/>
      <c r="S43" s="289" t="s">
        <v>128</v>
      </c>
      <c r="T43" s="289"/>
      <c r="U43" s="289"/>
      <c r="V43" s="289"/>
      <c r="W43" s="152"/>
      <c r="X43" s="6"/>
      <c r="Y43" s="6"/>
      <c r="Z43" s="6"/>
      <c r="AA43" s="152" t="s">
        <v>129</v>
      </c>
      <c r="AB43" s="152"/>
      <c r="AC43" s="153"/>
      <c r="AD43" s="115"/>
      <c r="AI43" s="2"/>
      <c r="AQ43" s="2"/>
      <c r="AR43" s="2"/>
      <c r="AS43" s="2"/>
      <c r="AT43" s="2"/>
      <c r="AU43" s="2"/>
      <c r="AV43" s="2"/>
      <c r="AW43" s="2"/>
    </row>
    <row r="44" spans="1:256" s="113" customFormat="1" ht="12" customHeight="1">
      <c r="A44" s="1"/>
      <c r="B44" s="154" t="s">
        <v>130</v>
      </c>
      <c r="C44" s="147"/>
      <c r="D44" s="147"/>
      <c r="E44" s="147"/>
      <c r="F44" s="147"/>
      <c r="G44" s="147"/>
      <c r="H44" s="147"/>
      <c r="I44" s="147"/>
      <c r="J44" s="147"/>
      <c r="K44" s="155"/>
      <c r="L44" s="156" t="s">
        <v>131</v>
      </c>
      <c r="M44" s="157"/>
      <c r="N44" s="158" t="s">
        <v>132</v>
      </c>
      <c r="O44" s="159"/>
      <c r="P44" s="160"/>
      <c r="Q44" s="270" t="s">
        <v>133</v>
      </c>
      <c r="R44" s="271"/>
      <c r="S44" s="265" t="s">
        <v>134</v>
      </c>
      <c r="T44" s="265"/>
      <c r="U44" s="265"/>
      <c r="V44" s="265"/>
      <c r="W44" s="152"/>
      <c r="X44" s="6"/>
      <c r="Y44" s="152"/>
      <c r="Z44" s="152"/>
      <c r="AA44" s="260" t="s">
        <v>135</v>
      </c>
      <c r="AB44" s="260"/>
      <c r="AC44" s="260"/>
      <c r="AD44" s="115"/>
      <c r="AI44" s="2"/>
      <c r="AX44" s="2"/>
    </row>
    <row r="45" spans="1:256" s="113" customFormat="1" ht="12" customHeight="1">
      <c r="A45" s="1"/>
      <c r="B45" s="154" t="s">
        <v>136</v>
      </c>
      <c r="C45" s="154"/>
      <c r="D45" s="154"/>
      <c r="E45" s="154"/>
      <c r="F45" s="154"/>
      <c r="G45" s="154"/>
      <c r="H45" s="154"/>
      <c r="I45" s="154"/>
      <c r="J45" s="124"/>
      <c r="K45" s="284" t="s">
        <v>137</v>
      </c>
      <c r="L45" s="285"/>
      <c r="M45" s="286"/>
      <c r="N45" s="161"/>
      <c r="O45" s="162"/>
      <c r="P45" s="163"/>
      <c r="Q45" s="276" t="s">
        <v>138</v>
      </c>
      <c r="R45" s="274"/>
      <c r="S45" s="274" t="s">
        <v>139</v>
      </c>
      <c r="T45" s="274"/>
      <c r="U45" s="274"/>
      <c r="V45" s="274"/>
      <c r="W45" s="152"/>
      <c r="X45" s="6"/>
      <c r="Y45" s="164"/>
      <c r="Z45" s="164"/>
      <c r="AA45" s="260"/>
      <c r="AB45" s="260"/>
      <c r="AC45" s="260"/>
      <c r="AD45" s="115"/>
      <c r="AI45" s="2"/>
      <c r="AX45" s="2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  <c r="IL45" s="165"/>
      <c r="IM45" s="165"/>
      <c r="IN45" s="165"/>
      <c r="IO45" s="165"/>
      <c r="IP45" s="165"/>
      <c r="IQ45" s="165"/>
      <c r="IR45" s="165"/>
      <c r="IS45" s="165"/>
      <c r="IT45" s="165"/>
      <c r="IU45" s="165"/>
      <c r="IV45" s="165"/>
    </row>
    <row r="46" spans="1:256" s="165" customFormat="1" ht="12" customHeight="1">
      <c r="A46" s="1"/>
      <c r="B46" s="154" t="s">
        <v>140</v>
      </c>
      <c r="C46" s="154"/>
      <c r="D46" s="154"/>
      <c r="E46" s="154"/>
      <c r="F46" s="154"/>
      <c r="G46" s="154"/>
      <c r="H46" s="154"/>
      <c r="I46" s="154"/>
      <c r="J46" s="153"/>
      <c r="K46" s="166"/>
      <c r="L46" s="268" t="s">
        <v>141</v>
      </c>
      <c r="M46" s="269"/>
      <c r="N46" s="167" t="s">
        <v>142</v>
      </c>
      <c r="O46" s="168"/>
      <c r="P46" s="160"/>
      <c r="Q46" s="270" t="s">
        <v>143</v>
      </c>
      <c r="R46" s="271"/>
      <c r="S46" s="265" t="s">
        <v>144</v>
      </c>
      <c r="T46" s="265"/>
      <c r="U46" s="265"/>
      <c r="V46" s="265"/>
      <c r="W46" s="152"/>
      <c r="X46" s="169" t="s">
        <v>145</v>
      </c>
      <c r="Y46" s="275" t="s">
        <v>146</v>
      </c>
      <c r="Z46" s="275"/>
      <c r="AA46" s="275"/>
      <c r="AB46" s="275"/>
      <c r="AC46" s="275"/>
      <c r="AD46" s="115"/>
      <c r="AI46" s="2"/>
      <c r="AX46" s="2"/>
    </row>
    <row r="47" spans="1:256" s="165" customFormat="1" ht="12" customHeight="1">
      <c r="A47" s="1"/>
      <c r="B47" s="154" t="s">
        <v>268</v>
      </c>
      <c r="C47" s="1"/>
      <c r="D47" s="1"/>
      <c r="E47" s="1"/>
      <c r="F47" s="1"/>
      <c r="G47" s="1"/>
      <c r="H47" s="170"/>
      <c r="I47" s="170"/>
      <c r="J47" s="170"/>
      <c r="K47" s="166"/>
      <c r="L47" s="268" t="s">
        <v>148</v>
      </c>
      <c r="M47" s="269"/>
      <c r="N47" s="167" t="s">
        <v>149</v>
      </c>
      <c r="O47" s="162"/>
      <c r="P47" s="163"/>
      <c r="Q47" s="276" t="s">
        <v>150</v>
      </c>
      <c r="R47" s="274"/>
      <c r="S47" s="274" t="s">
        <v>151</v>
      </c>
      <c r="T47" s="274"/>
      <c r="U47" s="274"/>
      <c r="V47" s="274"/>
      <c r="W47" s="152"/>
      <c r="X47" s="6"/>
      <c r="Y47" s="266" t="s">
        <v>152</v>
      </c>
      <c r="Z47" s="266"/>
      <c r="AA47" s="266"/>
      <c r="AB47" s="266"/>
      <c r="AC47" s="266"/>
      <c r="AD47" s="115"/>
      <c r="AI47" s="2"/>
      <c r="AX47" s="2"/>
    </row>
    <row r="48" spans="1:256" s="165" customFormat="1" ht="12" customHeight="1">
      <c r="A48" s="1"/>
      <c r="B48" s="220" t="s">
        <v>269</v>
      </c>
      <c r="C48" s="1"/>
      <c r="D48" s="1"/>
      <c r="E48" s="1"/>
      <c r="F48" s="1"/>
      <c r="G48" s="1"/>
      <c r="H48" s="6"/>
      <c r="I48" s="6"/>
      <c r="J48" s="6"/>
      <c r="K48" s="171"/>
      <c r="L48" s="268" t="s">
        <v>153</v>
      </c>
      <c r="M48" s="269"/>
      <c r="N48" s="167" t="s">
        <v>154</v>
      </c>
      <c r="O48" s="168"/>
      <c r="P48" s="160"/>
      <c r="Q48" s="270" t="s">
        <v>155</v>
      </c>
      <c r="R48" s="271"/>
      <c r="S48" s="265" t="s">
        <v>270</v>
      </c>
      <c r="T48" s="265"/>
      <c r="U48" s="265"/>
      <c r="V48" s="265"/>
      <c r="W48" s="152"/>
      <c r="X48" s="152"/>
      <c r="Y48" s="152"/>
      <c r="Z48" s="152"/>
      <c r="AA48" s="6"/>
      <c r="AB48" s="152"/>
      <c r="AC48" s="153"/>
      <c r="AD48" s="115"/>
      <c r="AI48" s="2"/>
      <c r="AX48" s="2"/>
    </row>
    <row r="49" spans="1:256" s="165" customFormat="1" ht="12" customHeight="1">
      <c r="A49" s="1"/>
      <c r="C49" s="152"/>
      <c r="D49" s="152"/>
      <c r="E49" s="152"/>
      <c r="F49" s="152"/>
      <c r="G49" s="152"/>
      <c r="H49" s="153"/>
      <c r="I49" s="6"/>
      <c r="J49" s="6"/>
      <c r="K49" s="171"/>
      <c r="L49" s="268" t="s">
        <v>157</v>
      </c>
      <c r="M49" s="269"/>
      <c r="N49" s="167" t="s">
        <v>158</v>
      </c>
      <c r="O49" s="173"/>
      <c r="P49" s="174"/>
      <c r="Q49" s="272" t="s">
        <v>159</v>
      </c>
      <c r="R49" s="273"/>
      <c r="S49" s="274" t="s">
        <v>160</v>
      </c>
      <c r="T49" s="274"/>
      <c r="U49" s="274"/>
      <c r="V49" s="274"/>
      <c r="W49" s="152"/>
      <c r="X49" s="152" t="s">
        <v>161</v>
      </c>
      <c r="Y49" s="152"/>
      <c r="Z49" s="152"/>
      <c r="AA49" s="256" t="s">
        <v>162</v>
      </c>
      <c r="AB49" s="257"/>
      <c r="AC49" s="257"/>
      <c r="AD49" s="115"/>
      <c r="AI49" s="2"/>
      <c r="AX49" s="2"/>
    </row>
    <row r="50" spans="1:256" s="165" customFormat="1" ht="12" customHeight="1">
      <c r="A50" s="1"/>
      <c r="B50" s="172" t="s">
        <v>156</v>
      </c>
      <c r="C50" s="6"/>
      <c r="D50" s="175"/>
      <c r="E50" s="175"/>
      <c r="F50" s="175"/>
      <c r="G50" s="175"/>
      <c r="H50" s="175"/>
      <c r="I50" s="175"/>
      <c r="J50" s="175"/>
      <c r="K50" s="176"/>
      <c r="L50" s="261" t="s">
        <v>265</v>
      </c>
      <c r="M50" s="262"/>
      <c r="N50" s="167" t="s">
        <v>164</v>
      </c>
      <c r="O50" s="162"/>
      <c r="P50" s="163"/>
      <c r="Q50" s="263"/>
      <c r="R50" s="264"/>
      <c r="S50" s="265" t="s">
        <v>165</v>
      </c>
      <c r="T50" s="265"/>
      <c r="U50" s="265"/>
      <c r="V50" s="265"/>
      <c r="W50" s="152"/>
      <c r="X50" s="152"/>
      <c r="Y50" s="152"/>
      <c r="Z50" s="266" t="s">
        <v>166</v>
      </c>
      <c r="AA50" s="266"/>
      <c r="AB50" s="266"/>
      <c r="AC50" s="266"/>
      <c r="AD50" s="115"/>
      <c r="AI50" s="2"/>
      <c r="AX50" s="2"/>
    </row>
    <row r="51" spans="1:256" s="165" customFormat="1" ht="13.5" customHeight="1">
      <c r="A51" s="2"/>
      <c r="B51" s="154" t="s">
        <v>163</v>
      </c>
      <c r="C51" s="175"/>
      <c r="D51" s="175"/>
      <c r="E51" s="175"/>
      <c r="F51" s="175"/>
      <c r="G51" s="175"/>
      <c r="H51" s="175"/>
      <c r="I51" s="175"/>
      <c r="J51" s="175"/>
      <c r="K51" s="176"/>
      <c r="L51" s="177" t="s">
        <v>167</v>
      </c>
      <c r="M51" s="178"/>
      <c r="N51" s="179"/>
      <c r="O51" s="180"/>
      <c r="P51" s="180"/>
      <c r="Q51" s="162"/>
      <c r="R51" s="181"/>
      <c r="S51" s="267" t="s">
        <v>129</v>
      </c>
      <c r="T51" s="267"/>
      <c r="U51" s="267"/>
      <c r="V51" s="267"/>
      <c r="W51" s="152"/>
      <c r="X51" s="152"/>
      <c r="Y51" s="152"/>
      <c r="Z51" s="152"/>
      <c r="AA51" s="152"/>
      <c r="AB51" s="152"/>
      <c r="AC51" s="152"/>
      <c r="AD51" s="109"/>
      <c r="AI51" s="2"/>
      <c r="AQ51" s="182"/>
      <c r="AR51" s="255"/>
      <c r="AS51" s="255"/>
      <c r="AT51" s="255"/>
      <c r="AU51" s="255"/>
      <c r="AV51" s="255"/>
      <c r="AW51" s="255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65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I52" s="2"/>
    </row>
    <row r="53" spans="1:256" s="165" customFormat="1">
      <c r="A53" s="6"/>
      <c r="B53" s="6"/>
      <c r="C53" s="6"/>
      <c r="D53" s="6"/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I53" s="2"/>
    </row>
    <row r="54" spans="1:256" s="165" customFormat="1">
      <c r="A54" s="6"/>
      <c r="B54" s="6"/>
      <c r="C54" s="6"/>
      <c r="D54" s="6"/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I54" s="2"/>
    </row>
    <row r="55" spans="1:256" s="165" customFormat="1">
      <c r="A55" s="6"/>
      <c r="B55" s="6"/>
      <c r="C55" s="6"/>
      <c r="D55" s="6"/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I55" s="2"/>
    </row>
    <row r="56" spans="1:256" s="165" customFormat="1">
      <c r="A56" s="6"/>
      <c r="B56" s="6"/>
      <c r="C56" s="6"/>
      <c r="D56" s="6"/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I56" s="2"/>
    </row>
    <row r="57" spans="1:256" s="165" customFormat="1">
      <c r="A57" s="6"/>
      <c r="B57" s="6"/>
      <c r="C57" s="6"/>
      <c r="D57" s="6"/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I57" s="2"/>
    </row>
    <row r="58" spans="1:256" s="165" customFormat="1">
      <c r="A58" s="6"/>
      <c r="B58" s="6"/>
      <c r="C58" s="6"/>
      <c r="D58" s="6"/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I58" s="2"/>
    </row>
    <row r="59" spans="1:256" s="165" customFormat="1">
      <c r="A59" s="6"/>
      <c r="B59" s="6"/>
      <c r="C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I59" s="2"/>
    </row>
    <row r="60" spans="1:256" s="165" customFormat="1">
      <c r="A60" s="6"/>
      <c r="B60" s="6"/>
      <c r="C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I60" s="2"/>
    </row>
    <row r="61" spans="1:256" s="165" customFormat="1">
      <c r="A61" s="6"/>
      <c r="B61" s="6"/>
      <c r="C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I61" s="2"/>
    </row>
    <row r="62" spans="1:256" s="165" customFormat="1">
      <c r="A62" s="6"/>
      <c r="B62" s="6"/>
      <c r="C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I62" s="2"/>
    </row>
    <row r="63" spans="1:256" s="165" customFormat="1">
      <c r="A63" s="6"/>
      <c r="B63" s="6"/>
      <c r="C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I63" s="2"/>
    </row>
    <row r="64" spans="1:256" s="165" customFormat="1">
      <c r="A64" s="6"/>
      <c r="B64" s="6"/>
      <c r="C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I64" s="2"/>
    </row>
    <row r="65" spans="1:35" s="165" customFormat="1">
      <c r="A65" s="6"/>
      <c r="B65" s="6"/>
      <c r="C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I65" s="2"/>
    </row>
    <row r="66" spans="1:35" s="165" customFormat="1">
      <c r="A66" s="6"/>
      <c r="B66" s="6"/>
      <c r="C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I66" s="2"/>
    </row>
    <row r="67" spans="1:35" s="165" customFormat="1">
      <c r="A67" s="6"/>
      <c r="B67" s="6"/>
      <c r="C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I67" s="2"/>
    </row>
    <row r="68" spans="1:35" s="165" customFormat="1">
      <c r="A68" s="6"/>
      <c r="B68" s="6"/>
      <c r="C68" s="6"/>
      <c r="D68" s="6"/>
      <c r="E68" s="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I68" s="2"/>
    </row>
    <row r="69" spans="1:35" s="165" customFormat="1">
      <c r="A69" s="6"/>
      <c r="B69" s="6"/>
      <c r="C69" s="6"/>
      <c r="D69" s="6"/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I69" s="2"/>
    </row>
    <row r="70" spans="1:35" s="165" customFormat="1">
      <c r="A70" s="6"/>
      <c r="B70" s="6"/>
      <c r="C70" s="6"/>
      <c r="D70" s="6"/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I70" s="2"/>
    </row>
    <row r="71" spans="1:35" s="165" customFormat="1">
      <c r="A71" s="6"/>
      <c r="B71" s="6"/>
      <c r="C71" s="6"/>
      <c r="D71" s="6"/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I71" s="2"/>
    </row>
    <row r="72" spans="1:35" s="165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I72" s="2"/>
    </row>
    <row r="73" spans="1:35" s="165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I73" s="2"/>
    </row>
    <row r="74" spans="1:35" s="165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I74" s="2"/>
    </row>
    <row r="75" spans="1:35" s="165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I75" s="2"/>
    </row>
    <row r="76" spans="1:35" s="165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I76" s="2"/>
    </row>
    <row r="77" spans="1:35" s="165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I77" s="2"/>
    </row>
    <row r="78" spans="1:35" s="165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I78" s="2"/>
    </row>
    <row r="79" spans="1:35" s="165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I79" s="2"/>
    </row>
    <row r="80" spans="1:35" s="165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I80" s="2"/>
    </row>
    <row r="81" spans="1:35" s="165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I81" s="2"/>
    </row>
    <row r="82" spans="1:35" s="165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I82" s="2"/>
    </row>
    <row r="83" spans="1:35" s="165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I83" s="2"/>
    </row>
    <row r="84" spans="1:35" s="165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I84" s="2"/>
    </row>
    <row r="85" spans="1:35" s="165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I85" s="2"/>
    </row>
    <row r="86" spans="1:35" s="165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I86" s="2"/>
    </row>
    <row r="87" spans="1:35" s="165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I87" s="2"/>
    </row>
    <row r="88" spans="1:35" s="165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I88" s="2"/>
    </row>
    <row r="89" spans="1:35" s="165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I89" s="2"/>
    </row>
    <row r="90" spans="1:35" s="165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I90" s="2"/>
    </row>
    <row r="91" spans="1:35" s="165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I91" s="2"/>
    </row>
    <row r="92" spans="1:35" s="165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I92" s="2"/>
    </row>
    <row r="93" spans="1:35" s="165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I93" s="2"/>
    </row>
    <row r="94" spans="1:35" s="165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I94" s="2"/>
    </row>
    <row r="95" spans="1:35" s="165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I95" s="2"/>
    </row>
    <row r="96" spans="1:35" s="165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I96" s="2"/>
    </row>
    <row r="97" spans="1:35" s="165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I97" s="2"/>
    </row>
    <row r="98" spans="1:35" s="165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I98" s="2"/>
    </row>
    <row r="99" spans="1:35" s="165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I99" s="2"/>
    </row>
    <row r="100" spans="1:35" s="165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I100" s="2"/>
    </row>
    <row r="101" spans="1:35" s="165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I101" s="2"/>
    </row>
    <row r="102" spans="1:35" s="165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I102" s="2"/>
    </row>
    <row r="103" spans="1:35" s="165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I103" s="2"/>
    </row>
    <row r="104" spans="1:35" s="165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I104" s="2"/>
    </row>
    <row r="105" spans="1:35" s="165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I105" s="2"/>
    </row>
    <row r="106" spans="1:35" s="165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I106" s="2"/>
    </row>
    <row r="107" spans="1:35" s="165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I107" s="2"/>
    </row>
    <row r="108" spans="1:35" s="165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I108" s="2"/>
    </row>
    <row r="109" spans="1:35" s="165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I109" s="2"/>
    </row>
    <row r="110" spans="1:35" s="165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I110" s="2"/>
    </row>
    <row r="111" spans="1:35" s="165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I111" s="2"/>
    </row>
    <row r="112" spans="1:35" s="165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I112" s="2"/>
    </row>
    <row r="113" spans="1:35" s="165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I113" s="2"/>
    </row>
    <row r="114" spans="1:35" s="165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I114" s="2"/>
    </row>
    <row r="115" spans="1:35" s="165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I115" s="2"/>
    </row>
    <row r="116" spans="1:35" s="165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I116" s="2"/>
    </row>
    <row r="117" spans="1:35" s="165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I117" s="2"/>
    </row>
    <row r="118" spans="1:35" s="165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I118" s="2"/>
    </row>
    <row r="119" spans="1:35" s="165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I119" s="2"/>
    </row>
    <row r="120" spans="1:35" s="165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I120" s="2"/>
    </row>
    <row r="121" spans="1:35" s="165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I121" s="2"/>
    </row>
    <row r="122" spans="1:35" s="165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I122" s="2"/>
    </row>
    <row r="123" spans="1:35" s="165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I123" s="2"/>
    </row>
    <row r="124" spans="1:35" s="165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I124" s="2"/>
    </row>
    <row r="125" spans="1:35" s="165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I125" s="2"/>
    </row>
    <row r="126" spans="1:35" s="165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I126" s="2"/>
    </row>
    <row r="127" spans="1:35" s="165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I127" s="2"/>
    </row>
    <row r="128" spans="1:35" s="165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I128" s="2"/>
    </row>
    <row r="129" spans="1:35" s="165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I129" s="2"/>
    </row>
    <row r="130" spans="1:35" s="165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I130" s="2"/>
    </row>
    <row r="131" spans="1:35" s="165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I131" s="2"/>
    </row>
    <row r="132" spans="1:35" s="165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I132" s="2"/>
    </row>
    <row r="133" spans="1:35" s="165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I133" s="2"/>
    </row>
    <row r="134" spans="1:35" s="165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I134" s="2"/>
    </row>
    <row r="135" spans="1:35" s="165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I135" s="2"/>
    </row>
    <row r="136" spans="1:35" s="165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I136" s="2"/>
    </row>
    <row r="137" spans="1:35" s="165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I137" s="2"/>
    </row>
    <row r="138" spans="1:35" s="165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I138" s="2"/>
    </row>
    <row r="139" spans="1:35" s="165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I139" s="2"/>
    </row>
    <row r="140" spans="1:35" s="165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I140" s="2"/>
    </row>
    <row r="141" spans="1:35" s="165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I141" s="2"/>
    </row>
    <row r="142" spans="1:35" s="165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I142" s="2"/>
    </row>
    <row r="143" spans="1:35" s="165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I143" s="2"/>
    </row>
    <row r="144" spans="1:35" s="165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I144" s="2"/>
    </row>
    <row r="145" spans="1:256" s="165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I145" s="2"/>
    </row>
    <row r="146" spans="1:256" s="165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I146" s="2"/>
    </row>
    <row r="147" spans="1:256" s="165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I147" s="2"/>
    </row>
    <row r="148" spans="1:256" s="165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I148" s="2"/>
    </row>
    <row r="149" spans="1:256" s="165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I149" s="2"/>
    </row>
    <row r="150" spans="1:256" s="165" customFormat="1">
      <c r="A150" s="6"/>
      <c r="B150" s="6"/>
      <c r="C150" s="6"/>
      <c r="D150" s="6"/>
      <c r="E150" s="1"/>
      <c r="F150" s="6"/>
      <c r="G150" s="6"/>
      <c r="H150" s="6"/>
      <c r="I150" s="6"/>
      <c r="J150" s="6"/>
      <c r="K150" s="1"/>
      <c r="L150" s="1"/>
      <c r="M150" s="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I150" s="2"/>
    </row>
    <row r="151" spans="1:256" s="165" customFormat="1">
      <c r="A151" s="1"/>
      <c r="B151" s="6"/>
      <c r="C151" s="6"/>
      <c r="D151" s="6"/>
      <c r="E151" s="1"/>
      <c r="F151" s="1"/>
      <c r="G151" s="6"/>
      <c r="H151" s="6"/>
      <c r="I151" s="6"/>
      <c r="J151" s="6"/>
      <c r="K151" s="1"/>
      <c r="L151" s="1"/>
      <c r="M151" s="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"/>
      <c r="AA151" s="1"/>
      <c r="AB151" s="1"/>
      <c r="AC151" s="1"/>
      <c r="AE151" s="2"/>
      <c r="AI151" s="2"/>
      <c r="AT151" s="2"/>
    </row>
    <row r="152" spans="1:256" s="165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"/>
      <c r="AA152" s="1"/>
      <c r="AB152" s="1"/>
      <c r="AC152" s="1"/>
      <c r="AE152" s="2"/>
      <c r="AF152" s="2"/>
      <c r="AG152" s="2"/>
      <c r="AH152" s="2"/>
      <c r="AI152" s="2"/>
      <c r="AT152" s="2"/>
      <c r="AU152" s="2"/>
      <c r="AV152" s="2"/>
      <c r="AW152" s="2"/>
      <c r="AX152" s="2"/>
    </row>
    <row r="153" spans="1:256" s="165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"/>
      <c r="AA153" s="1"/>
      <c r="AB153" s="1"/>
      <c r="AC153" s="1"/>
      <c r="AE153" s="2"/>
      <c r="AF153" s="2"/>
      <c r="AG153" s="2"/>
      <c r="AH153" s="2"/>
      <c r="AI153" s="2"/>
      <c r="AR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>
      <c r="P154" s="6"/>
      <c r="Q154" s="6"/>
      <c r="R154" s="6"/>
      <c r="S154" s="6"/>
      <c r="U154" s="6"/>
      <c r="V154" s="6"/>
      <c r="W154" s="6"/>
      <c r="X154" s="6"/>
      <c r="Y154" s="6"/>
      <c r="AJ154" s="165"/>
      <c r="AK154" s="165"/>
      <c r="AL154" s="165"/>
      <c r="AM154" s="165"/>
      <c r="AN154" s="165"/>
    </row>
    <row r="155" spans="1:256">
      <c r="P155" s="6"/>
      <c r="Q155" s="6"/>
      <c r="R155" s="6"/>
      <c r="S155" s="6"/>
      <c r="U155" s="6"/>
      <c r="V155" s="6"/>
      <c r="W155" s="6"/>
      <c r="X155" s="6"/>
      <c r="Y155" s="6"/>
      <c r="AJ155" s="165"/>
      <c r="AK155" s="165"/>
      <c r="AL155" s="165"/>
      <c r="AM155" s="165"/>
    </row>
    <row r="156" spans="1:256">
      <c r="P156" s="6"/>
      <c r="Q156" s="6"/>
      <c r="R156" s="6"/>
      <c r="S156" s="6"/>
      <c r="U156" s="6"/>
      <c r="V156" s="6"/>
      <c r="W156" s="6"/>
      <c r="X156" s="6"/>
      <c r="Y156" s="6"/>
      <c r="AJ156" s="165"/>
      <c r="AK156" s="165"/>
      <c r="AL156" s="165"/>
      <c r="AM156" s="165"/>
    </row>
  </sheetData>
  <mergeCells count="82">
    <mergeCell ref="X32:AC32"/>
    <mergeCell ref="Z24:AA24"/>
    <mergeCell ref="Z25:AA25"/>
    <mergeCell ref="X38:AA38"/>
    <mergeCell ref="AB33:AC33"/>
    <mergeCell ref="AB38:AC38"/>
    <mergeCell ref="X34:AA34"/>
    <mergeCell ref="AB34:AC34"/>
    <mergeCell ref="X33:AA33"/>
    <mergeCell ref="X37:AC37"/>
    <mergeCell ref="X35:AA35"/>
    <mergeCell ref="AB35:AC35"/>
    <mergeCell ref="X36:AA36"/>
    <mergeCell ref="AB36:AC36"/>
    <mergeCell ref="A7:I7"/>
    <mergeCell ref="K7:AC7"/>
    <mergeCell ref="A9:D9"/>
    <mergeCell ref="F9:I9"/>
    <mergeCell ref="K9:N9"/>
    <mergeCell ref="P9:X9"/>
    <mergeCell ref="Z9:AC9"/>
    <mergeCell ref="D5:H5"/>
    <mergeCell ref="J5:L5"/>
    <mergeCell ref="N5:O5"/>
    <mergeCell ref="R5:V5"/>
    <mergeCell ref="X5:AA5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B26:C26"/>
    <mergeCell ref="Z27:AA27"/>
    <mergeCell ref="Z28:AA28"/>
    <mergeCell ref="U29:V29"/>
    <mergeCell ref="P11:S11"/>
    <mergeCell ref="U11:X11"/>
    <mergeCell ref="Z16:AC17"/>
    <mergeCell ref="Z23:AB23"/>
    <mergeCell ref="F23:I24"/>
    <mergeCell ref="K16:N17"/>
    <mergeCell ref="K28:N29"/>
    <mergeCell ref="S45:V45"/>
    <mergeCell ref="Q44:R44"/>
    <mergeCell ref="S44:V44"/>
    <mergeCell ref="K43:M43"/>
    <mergeCell ref="Q43:R43"/>
    <mergeCell ref="S43:V43"/>
    <mergeCell ref="B41:C41"/>
    <mergeCell ref="K41:M41"/>
    <mergeCell ref="N41:R41"/>
    <mergeCell ref="L46:M46"/>
    <mergeCell ref="Q46:R46"/>
    <mergeCell ref="K45:M45"/>
    <mergeCell ref="Q45:R45"/>
    <mergeCell ref="Y46:AC46"/>
    <mergeCell ref="L47:M47"/>
    <mergeCell ref="Q47:R47"/>
    <mergeCell ref="S47:V47"/>
    <mergeCell ref="Y47:AC47"/>
    <mergeCell ref="AR51:AW51"/>
    <mergeCell ref="AA49:AC49"/>
    <mergeCell ref="AA41:AB41"/>
    <mergeCell ref="AA44:AC45"/>
    <mergeCell ref="L50:M50"/>
    <mergeCell ref="Q50:R50"/>
    <mergeCell ref="S50:V50"/>
    <mergeCell ref="Z50:AC50"/>
    <mergeCell ref="S51:V51"/>
    <mergeCell ref="L48:M48"/>
    <mergeCell ref="Q48:R48"/>
    <mergeCell ref="S48:V48"/>
    <mergeCell ref="L49:M49"/>
    <mergeCell ref="Q49:R49"/>
    <mergeCell ref="S49:V49"/>
    <mergeCell ref="S46:V46"/>
  </mergeCells>
  <phoneticPr fontId="6"/>
  <conditionalFormatting sqref="J5 D21 I22 N15 N27 S23 X29 AC20 AC15 I30 N38 N35">
    <cfRule type="cellIs" dxfId="53" priority="30" stopIfTrue="1" operator="equal">
      <formula>0</formula>
    </cfRule>
  </conditionalFormatting>
  <conditionalFormatting sqref="D11">
    <cfRule type="cellIs" dxfId="52" priority="29" operator="greaterThan">
      <formula>C11</formula>
    </cfRule>
  </conditionalFormatting>
  <conditionalFormatting sqref="D12">
    <cfRule type="cellIs" dxfId="51" priority="28" operator="greaterThan">
      <formula>C12</formula>
    </cfRule>
  </conditionalFormatting>
  <conditionalFormatting sqref="D13:D20">
    <cfRule type="cellIs" dxfId="50" priority="27" operator="greaterThan">
      <formula>C13</formula>
    </cfRule>
  </conditionalFormatting>
  <conditionalFormatting sqref="I21">
    <cfRule type="cellIs" dxfId="49" priority="26" operator="greaterThan">
      <formula>H21</formula>
    </cfRule>
  </conditionalFormatting>
  <conditionalFormatting sqref="I11">
    <cfRule type="cellIs" dxfId="48" priority="25" operator="greaterThan">
      <formula>H11</formula>
    </cfRule>
  </conditionalFormatting>
  <conditionalFormatting sqref="I12">
    <cfRule type="cellIs" dxfId="47" priority="24" operator="greaterThan">
      <formula>H12</formula>
    </cfRule>
  </conditionalFormatting>
  <conditionalFormatting sqref="I13:I19">
    <cfRule type="cellIs" dxfId="46" priority="23" operator="greaterThan">
      <formula>H13</formula>
    </cfRule>
  </conditionalFormatting>
  <conditionalFormatting sqref="I26">
    <cfRule type="cellIs" dxfId="45" priority="22" operator="greaterThan">
      <formula>H26</formula>
    </cfRule>
  </conditionalFormatting>
  <conditionalFormatting sqref="I29">
    <cfRule type="cellIs" dxfId="44" priority="21" operator="greaterThan">
      <formula>H29</formula>
    </cfRule>
  </conditionalFormatting>
  <conditionalFormatting sqref="I27:I28">
    <cfRule type="cellIs" dxfId="43" priority="20" operator="greaterThan">
      <formula>H27</formula>
    </cfRule>
  </conditionalFormatting>
  <conditionalFormatting sqref="N12:N13">
    <cfRule type="cellIs" dxfId="42" priority="19" operator="greaterThan">
      <formula>M12</formula>
    </cfRule>
  </conditionalFormatting>
  <conditionalFormatting sqref="N14">
    <cfRule type="cellIs" dxfId="41" priority="18" operator="greaterThan">
      <formula>M14</formula>
    </cfRule>
  </conditionalFormatting>
  <conditionalFormatting sqref="N26">
    <cfRule type="cellIs" dxfId="40" priority="17" operator="greaterThan">
      <formula>M26</formula>
    </cfRule>
  </conditionalFormatting>
  <conditionalFormatting sqref="N34">
    <cfRule type="cellIs" dxfId="39" priority="16" operator="greaterThan">
      <formula>M34</formula>
    </cfRule>
  </conditionalFormatting>
  <conditionalFormatting sqref="X28">
    <cfRule type="cellIs" dxfId="38" priority="14" operator="greaterThan">
      <formula>W28</formula>
    </cfRule>
  </conditionalFormatting>
  <conditionalFormatting sqref="AC14">
    <cfRule type="cellIs" dxfId="37" priority="13" operator="greaterThan">
      <formula>AB14</formula>
    </cfRule>
  </conditionalFormatting>
  <conditionalFormatting sqref="AC19">
    <cfRule type="cellIs" dxfId="36" priority="12" operator="greaterThan">
      <formula>AB19</formula>
    </cfRule>
  </conditionalFormatting>
  <conditionalFormatting sqref="N18">
    <cfRule type="cellIs" dxfId="35" priority="11" operator="greaterThan">
      <formula>M18</formula>
    </cfRule>
  </conditionalFormatting>
  <conditionalFormatting sqref="N30">
    <cfRule type="cellIs" dxfId="34" priority="10" operator="greaterThan">
      <formula>M30</formula>
    </cfRule>
  </conditionalFormatting>
  <conditionalFormatting sqref="S12">
    <cfRule type="cellIs" dxfId="33" priority="9" operator="greaterThan">
      <formula>R12</formula>
    </cfRule>
  </conditionalFormatting>
  <conditionalFormatting sqref="X12">
    <cfRule type="cellIs" dxfId="32" priority="8" operator="greaterThan">
      <formula>W12</formula>
    </cfRule>
  </conditionalFormatting>
  <conditionalFormatting sqref="AC11">
    <cfRule type="cellIs" dxfId="31" priority="7" operator="greaterThan">
      <formula>AB11</formula>
    </cfRule>
  </conditionalFormatting>
  <conditionalFormatting sqref="AC18">
    <cfRule type="cellIs" dxfId="30" priority="6" operator="greaterThan">
      <formula>AB18</formula>
    </cfRule>
  </conditionalFormatting>
  <conditionalFormatting sqref="N19:N25">
    <cfRule type="cellIs" dxfId="29" priority="5" operator="greaterThan">
      <formula>M19</formula>
    </cfRule>
  </conditionalFormatting>
  <conditionalFormatting sqref="N31:N33">
    <cfRule type="cellIs" dxfId="28" priority="4" operator="greaterThan">
      <formula>M31</formula>
    </cfRule>
  </conditionalFormatting>
  <conditionalFormatting sqref="S13:S22">
    <cfRule type="cellIs" dxfId="27" priority="3" operator="greaterThan">
      <formula>R13</formula>
    </cfRule>
  </conditionalFormatting>
  <conditionalFormatting sqref="X13:X26">
    <cfRule type="cellIs" dxfId="26" priority="2" operator="greaterThan">
      <formula>W13</formula>
    </cfRule>
  </conditionalFormatting>
  <conditionalFormatting sqref="AC12:AC13">
    <cfRule type="cellIs" dxfId="25" priority="1" operator="greaterThan">
      <formula>AB12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5"/>
  <sheetViews>
    <sheetView showGridLines="0" zoomScale="80" zoomScaleNormal="80" zoomScalePageLayoutView="19" workbookViewId="0">
      <selection activeCell="L32" sqref="L32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1" customWidth="1"/>
    <col min="31" max="31" width="0.5" style="2" customWidth="1"/>
    <col min="32" max="32" width="8.5" style="2" customWidth="1"/>
    <col min="33" max="34" width="7.375" style="2" customWidth="1"/>
    <col min="35" max="35" width="0.5" style="2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.5" style="2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.5" style="2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.5" style="2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.5" style="2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.5" style="2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.5" style="2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.5" style="2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.5" style="2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.5" style="2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.5" style="2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.5" style="2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.5" style="2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.5" style="2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.5" style="2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.5" style="2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.5" style="2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.5" style="2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.5" style="2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.5" style="2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.5" style="2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.5" style="2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.5" style="2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.5" style="2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.5" style="2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.5" style="2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.5" style="2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.5" style="2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.5" style="2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.5" style="2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.5" style="2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.5" style="2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.5" style="2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.5" style="2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.5" style="2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.5" style="2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.5" style="2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.5" style="2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.5" style="2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.5" style="2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.5" style="2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.5" style="2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.5" style="2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.5" style="2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.5" style="2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.5" style="2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.5" style="2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.5" style="2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.5" style="2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.5" style="2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.5" style="2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.5" style="2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.5" style="2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.5" style="2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.5" style="2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.5" style="2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.5" style="2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.5" style="2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.5" style="2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.5" style="2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.5" style="2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.5" style="2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.5" style="2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.5" style="2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24" t="s">
        <v>31</v>
      </c>
      <c r="B2" s="324"/>
      <c r="C2" s="324"/>
      <c r="D2" s="324"/>
      <c r="E2" s="324"/>
      <c r="F2" s="324"/>
      <c r="G2" s="324"/>
      <c r="H2" s="325"/>
      <c r="I2" s="326" t="s">
        <v>32</v>
      </c>
      <c r="J2" s="328"/>
      <c r="K2" s="328"/>
      <c r="L2" s="328"/>
      <c r="M2" s="328"/>
      <c r="N2" s="328"/>
      <c r="O2" s="328"/>
      <c r="P2" s="329"/>
      <c r="Q2" s="332" t="s">
        <v>33</v>
      </c>
      <c r="R2" s="334"/>
      <c r="S2" s="335"/>
      <c r="T2" s="335"/>
      <c r="U2" s="335"/>
      <c r="V2" s="336"/>
      <c r="W2" s="332" t="s">
        <v>34</v>
      </c>
      <c r="X2" s="309" t="s">
        <v>35</v>
      </c>
      <c r="Y2" s="310"/>
      <c r="Z2" s="310"/>
      <c r="AA2" s="311"/>
      <c r="AB2" s="4" t="s">
        <v>36</v>
      </c>
      <c r="AC2" s="4" t="s">
        <v>37</v>
      </c>
    </row>
    <row r="3" spans="1:256" ht="12" customHeight="1">
      <c r="A3" s="324"/>
      <c r="B3" s="324"/>
      <c r="C3" s="324"/>
      <c r="D3" s="324"/>
      <c r="E3" s="324"/>
      <c r="F3" s="324"/>
      <c r="G3" s="324"/>
      <c r="H3" s="325"/>
      <c r="I3" s="327"/>
      <c r="J3" s="330"/>
      <c r="K3" s="330"/>
      <c r="L3" s="330"/>
      <c r="M3" s="330"/>
      <c r="N3" s="330"/>
      <c r="O3" s="330"/>
      <c r="P3" s="331"/>
      <c r="Q3" s="333"/>
      <c r="R3" s="337"/>
      <c r="S3" s="338"/>
      <c r="T3" s="338"/>
      <c r="U3" s="338"/>
      <c r="V3" s="339"/>
      <c r="W3" s="333"/>
      <c r="X3" s="312"/>
      <c r="Y3" s="313"/>
      <c r="Z3" s="313"/>
      <c r="AA3" s="314"/>
      <c r="AB3" s="5"/>
      <c r="AC3" s="5"/>
    </row>
    <row r="4" spans="1:256" ht="24.95" customHeight="1">
      <c r="A4" s="6"/>
      <c r="D4" s="315">
        <f>加賀地区!D5+能登地区!D5</f>
        <v>82350</v>
      </c>
      <c r="E4" s="315"/>
      <c r="F4" s="315"/>
      <c r="G4" s="315"/>
      <c r="H4" s="315"/>
      <c r="I4" s="7" t="s">
        <v>38</v>
      </c>
      <c r="J4" s="316" t="s">
        <v>272</v>
      </c>
      <c r="K4" s="316"/>
      <c r="L4" s="316"/>
      <c r="M4" s="316"/>
      <c r="N4" s="316"/>
      <c r="O4" s="316"/>
      <c r="P4" s="317"/>
      <c r="Q4" s="8" t="s">
        <v>39</v>
      </c>
      <c r="R4" s="318"/>
      <c r="S4" s="319"/>
      <c r="T4" s="319"/>
      <c r="U4" s="319"/>
      <c r="V4" s="320"/>
      <c r="W4" s="183" t="s">
        <v>40</v>
      </c>
      <c r="X4" s="388"/>
      <c r="Y4" s="389"/>
      <c r="Z4" s="389"/>
      <c r="AA4" s="390"/>
      <c r="AB4" s="184"/>
      <c r="AC4" s="184"/>
    </row>
    <row r="5" spans="1:256" ht="24.95" customHeight="1">
      <c r="A5" s="11"/>
      <c r="B5" s="12" t="s">
        <v>280</v>
      </c>
      <c r="C5" s="11"/>
      <c r="D5" s="397">
        <f>SUM(A7,K7)</f>
        <v>19160</v>
      </c>
      <c r="E5" s="397"/>
      <c r="F5" s="397"/>
      <c r="G5" s="397"/>
      <c r="H5" s="397"/>
      <c r="I5" s="13" t="s">
        <v>41</v>
      </c>
      <c r="J5" s="341">
        <f>SUM(加賀地区!D21,加賀地区!I22,加賀地区!I30,加賀地区!N15,加賀地区!N27,加賀地区!N35,加賀地区!S23,加賀地区!X29,加賀地区!AC15,加賀地区!AC20,能登地区!D17,能登地区!D36,能登地区!I19,能登地区!I30,能登地区!N25,能登地区!S30,能登地区!AC21)</f>
        <v>0</v>
      </c>
      <c r="K5" s="341"/>
      <c r="L5" s="342"/>
      <c r="M5" s="14" t="s">
        <v>42</v>
      </c>
      <c r="N5" s="343"/>
      <c r="O5" s="344"/>
      <c r="P5" s="15"/>
      <c r="Q5" s="16" t="s">
        <v>43</v>
      </c>
      <c r="R5" s="345"/>
      <c r="S5" s="346"/>
      <c r="T5" s="346"/>
      <c r="U5" s="346"/>
      <c r="V5" s="347"/>
      <c r="W5" s="185" t="s">
        <v>44</v>
      </c>
      <c r="X5" s="398" t="s">
        <v>45</v>
      </c>
      <c r="Y5" s="399"/>
      <c r="Z5" s="399"/>
      <c r="AA5" s="400"/>
      <c r="AB5" s="186"/>
      <c r="AC5" s="186"/>
    </row>
    <row r="6" spans="1:256" ht="11.25" customHeight="1">
      <c r="A6" s="6"/>
    </row>
    <row r="7" spans="1:256" ht="22.5" customHeight="1">
      <c r="A7" s="401">
        <f>SUM(C17,C36,H30,H19)</f>
        <v>10550</v>
      </c>
      <c r="B7" s="402"/>
      <c r="C7" s="402"/>
      <c r="D7" s="402"/>
      <c r="E7" s="402"/>
      <c r="F7" s="402"/>
      <c r="G7" s="402"/>
      <c r="H7" s="402"/>
      <c r="I7" s="403"/>
      <c r="J7" s="6"/>
      <c r="K7" s="404">
        <f>SUM(M25,R30,AB21)</f>
        <v>8610</v>
      </c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6"/>
    </row>
    <row r="8" spans="1:256" ht="6" customHeight="1">
      <c r="A8" s="6"/>
      <c r="B8" s="18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57" t="s">
        <v>168</v>
      </c>
      <c r="B9" s="358"/>
      <c r="C9" s="358"/>
      <c r="D9" s="359"/>
      <c r="E9" s="6"/>
      <c r="F9" s="357" t="s">
        <v>169</v>
      </c>
      <c r="G9" s="358"/>
      <c r="H9" s="358"/>
      <c r="I9" s="359"/>
      <c r="J9" s="6"/>
      <c r="K9" s="357" t="s">
        <v>170</v>
      </c>
      <c r="L9" s="358"/>
      <c r="M9" s="358"/>
      <c r="N9" s="359"/>
      <c r="O9" s="6"/>
      <c r="P9" s="188"/>
      <c r="Q9" s="358" t="s">
        <v>171</v>
      </c>
      <c r="R9" s="358"/>
      <c r="S9" s="359"/>
      <c r="T9" s="6"/>
      <c r="U9" s="357" t="s">
        <v>172</v>
      </c>
      <c r="V9" s="358"/>
      <c r="W9" s="358"/>
      <c r="X9" s="358"/>
      <c r="Y9" s="358"/>
      <c r="Z9" s="358"/>
      <c r="AA9" s="358"/>
      <c r="AB9" s="358"/>
      <c r="AC9" s="359"/>
      <c r="AD9" s="1"/>
      <c r="AN9" s="27"/>
    </row>
    <row r="10" spans="1:256" s="22" customFormat="1" ht="15" customHeight="1">
      <c r="A10" s="90"/>
      <c r="B10" s="29" t="s">
        <v>51</v>
      </c>
      <c r="C10" s="30" t="s">
        <v>52</v>
      </c>
      <c r="D10" s="35" t="s">
        <v>53</v>
      </c>
      <c r="E10" s="6"/>
      <c r="F10" s="41"/>
      <c r="G10" s="34" t="s">
        <v>51</v>
      </c>
      <c r="H10" s="189" t="s">
        <v>52</v>
      </c>
      <c r="I10" s="35" t="s">
        <v>53</v>
      </c>
      <c r="J10" s="6"/>
      <c r="K10" s="41"/>
      <c r="L10" s="34" t="s">
        <v>51</v>
      </c>
      <c r="M10" s="30" t="s">
        <v>52</v>
      </c>
      <c r="N10" s="35" t="s">
        <v>53</v>
      </c>
      <c r="O10" s="6"/>
      <c r="P10" s="41"/>
      <c r="Q10" s="34" t="s">
        <v>51</v>
      </c>
      <c r="R10" s="30" t="s">
        <v>52</v>
      </c>
      <c r="S10" s="35" t="s">
        <v>53</v>
      </c>
      <c r="T10" s="6"/>
      <c r="U10" s="41"/>
      <c r="V10" s="34" t="s">
        <v>51</v>
      </c>
      <c r="W10" s="30" t="s">
        <v>52</v>
      </c>
      <c r="X10" s="35" t="s">
        <v>53</v>
      </c>
      <c r="Y10" s="6"/>
      <c r="Z10" s="190"/>
      <c r="AA10" s="191" t="s">
        <v>51</v>
      </c>
      <c r="AB10" s="39" t="s">
        <v>52</v>
      </c>
      <c r="AC10" s="192" t="s">
        <v>53</v>
      </c>
      <c r="AD10" s="1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7" t="s">
        <v>173</v>
      </c>
      <c r="C11" s="55">
        <v>1080</v>
      </c>
      <c r="D11" s="46"/>
      <c r="E11" s="6"/>
      <c r="F11" s="193"/>
      <c r="G11" s="54" t="s">
        <v>174</v>
      </c>
      <c r="H11" s="55">
        <v>1850</v>
      </c>
      <c r="I11" s="46"/>
      <c r="J11" s="6"/>
      <c r="K11" s="49"/>
      <c r="L11" s="73" t="s">
        <v>175</v>
      </c>
      <c r="M11" s="74">
        <v>880</v>
      </c>
      <c r="N11" s="46"/>
      <c r="O11" s="48"/>
      <c r="P11" s="49"/>
      <c r="Q11" s="54" t="s">
        <v>176</v>
      </c>
      <c r="R11" s="55">
        <v>700</v>
      </c>
      <c r="S11" s="46"/>
      <c r="T11" s="6"/>
      <c r="U11" s="49"/>
      <c r="V11" s="54" t="s">
        <v>177</v>
      </c>
      <c r="W11" s="55">
        <v>90</v>
      </c>
      <c r="X11" s="46"/>
      <c r="Y11" s="6"/>
      <c r="Z11" s="49"/>
      <c r="AA11" s="54" t="s">
        <v>178</v>
      </c>
      <c r="AB11" s="55">
        <v>80</v>
      </c>
      <c r="AC11" s="46"/>
      <c r="AD11" s="1"/>
      <c r="AN11" s="2"/>
    </row>
    <row r="12" spans="1:256" s="42" customFormat="1" ht="15" customHeight="1">
      <c r="A12" s="49"/>
      <c r="B12" s="59" t="s">
        <v>179</v>
      </c>
      <c r="C12" s="55">
        <v>210</v>
      </c>
      <c r="D12" s="58"/>
      <c r="E12" s="6"/>
      <c r="F12" s="194"/>
      <c r="G12" s="54" t="s">
        <v>180</v>
      </c>
      <c r="H12" s="55">
        <v>1130</v>
      </c>
      <c r="I12" s="58"/>
      <c r="J12" s="6"/>
      <c r="K12" s="49"/>
      <c r="L12" s="54" t="s">
        <v>181</v>
      </c>
      <c r="M12" s="55">
        <v>820</v>
      </c>
      <c r="N12" s="58"/>
      <c r="O12" s="48"/>
      <c r="P12" s="49"/>
      <c r="Q12" s="54" t="s">
        <v>182</v>
      </c>
      <c r="R12" s="55">
        <v>90</v>
      </c>
      <c r="S12" s="58"/>
      <c r="T12" s="6"/>
      <c r="U12" s="49"/>
      <c r="V12" s="54" t="s">
        <v>183</v>
      </c>
      <c r="W12" s="55">
        <v>180</v>
      </c>
      <c r="X12" s="58"/>
      <c r="Y12" s="6"/>
      <c r="Z12" s="49"/>
      <c r="AA12" s="54" t="s">
        <v>184</v>
      </c>
      <c r="AB12" s="55">
        <v>60</v>
      </c>
      <c r="AC12" s="58"/>
      <c r="AD12" s="1"/>
      <c r="AN12" s="2"/>
    </row>
    <row r="13" spans="1:256" s="42" customFormat="1" ht="15" customHeight="1">
      <c r="A13" s="49"/>
      <c r="B13" s="59" t="s">
        <v>185</v>
      </c>
      <c r="C13" s="55">
        <v>170</v>
      </c>
      <c r="D13" s="58"/>
      <c r="E13" s="6"/>
      <c r="F13" s="194"/>
      <c r="G13" s="54" t="s">
        <v>186</v>
      </c>
      <c r="H13" s="55">
        <v>330</v>
      </c>
      <c r="I13" s="58"/>
      <c r="J13" s="6"/>
      <c r="K13" s="49"/>
      <c r="L13" s="54" t="s">
        <v>187</v>
      </c>
      <c r="M13" s="55">
        <v>50</v>
      </c>
      <c r="N13" s="58"/>
      <c r="O13" s="48"/>
      <c r="P13" s="49"/>
      <c r="Q13" s="54" t="s">
        <v>188</v>
      </c>
      <c r="R13" s="55">
        <v>50</v>
      </c>
      <c r="S13" s="58"/>
      <c r="T13" s="6"/>
      <c r="U13" s="49"/>
      <c r="V13" s="54" t="s">
        <v>189</v>
      </c>
      <c r="W13" s="55">
        <v>180</v>
      </c>
      <c r="X13" s="58"/>
      <c r="Y13" s="6"/>
      <c r="Z13" s="49"/>
      <c r="AA13" s="54" t="s">
        <v>190</v>
      </c>
      <c r="AB13" s="55">
        <v>30</v>
      </c>
      <c r="AC13" s="58"/>
      <c r="AD13" s="1"/>
      <c r="AN13" s="2"/>
    </row>
    <row r="14" spans="1:256" s="42" customFormat="1" ht="15" customHeight="1">
      <c r="A14" s="49"/>
      <c r="B14" s="59" t="s">
        <v>191</v>
      </c>
      <c r="C14" s="55">
        <v>120</v>
      </c>
      <c r="D14" s="58"/>
      <c r="E14" s="6"/>
      <c r="F14" s="194"/>
      <c r="G14" s="54" t="s">
        <v>192</v>
      </c>
      <c r="H14" s="55">
        <v>100</v>
      </c>
      <c r="I14" s="58"/>
      <c r="J14" s="6"/>
      <c r="K14" s="49"/>
      <c r="L14" s="54" t="s">
        <v>193</v>
      </c>
      <c r="M14" s="55">
        <v>60</v>
      </c>
      <c r="N14" s="58"/>
      <c r="O14" s="48"/>
      <c r="P14" s="49"/>
      <c r="Q14" s="54" t="s">
        <v>194</v>
      </c>
      <c r="R14" s="55">
        <v>60</v>
      </c>
      <c r="S14" s="58"/>
      <c r="T14" s="6"/>
      <c r="U14" s="49"/>
      <c r="V14" s="54" t="s">
        <v>195</v>
      </c>
      <c r="W14" s="55">
        <v>250</v>
      </c>
      <c r="X14" s="58"/>
      <c r="Y14" s="6"/>
      <c r="Z14" s="49"/>
      <c r="AA14" s="54" t="s">
        <v>196</v>
      </c>
      <c r="AB14" s="55">
        <v>100</v>
      </c>
      <c r="AC14" s="58"/>
      <c r="AD14" s="1"/>
      <c r="AN14" s="2"/>
    </row>
    <row r="15" spans="1:256" s="42" customFormat="1" ht="15" customHeight="1">
      <c r="A15" s="49"/>
      <c r="B15" s="59" t="s">
        <v>197</v>
      </c>
      <c r="C15" s="55">
        <v>130</v>
      </c>
      <c r="D15" s="58"/>
      <c r="E15" s="6"/>
      <c r="F15" s="194"/>
      <c r="G15" s="54" t="s">
        <v>198</v>
      </c>
      <c r="H15" s="55">
        <v>500</v>
      </c>
      <c r="I15" s="58"/>
      <c r="J15" s="6"/>
      <c r="K15" s="49"/>
      <c r="L15" s="54" t="s">
        <v>199</v>
      </c>
      <c r="M15" s="55">
        <v>90</v>
      </c>
      <c r="N15" s="58"/>
      <c r="O15" s="48"/>
      <c r="P15" s="49"/>
      <c r="Q15" s="54" t="s">
        <v>200</v>
      </c>
      <c r="R15" s="55">
        <v>100</v>
      </c>
      <c r="S15" s="58"/>
      <c r="T15" s="6"/>
      <c r="U15" s="49"/>
      <c r="V15" s="54" t="s">
        <v>201</v>
      </c>
      <c r="W15" s="55">
        <v>90</v>
      </c>
      <c r="X15" s="58"/>
      <c r="Y15" s="6"/>
      <c r="Z15" s="49"/>
      <c r="AA15" s="54" t="s">
        <v>202</v>
      </c>
      <c r="AB15" s="55">
        <v>60</v>
      </c>
      <c r="AC15" s="58"/>
      <c r="AD15" s="1"/>
      <c r="AN15" s="2"/>
    </row>
    <row r="16" spans="1:256" s="42" customFormat="1" ht="15" customHeight="1">
      <c r="A16" s="49"/>
      <c r="B16" s="82" t="s">
        <v>203</v>
      </c>
      <c r="C16" s="102">
        <v>80</v>
      </c>
      <c r="D16" s="65"/>
      <c r="E16" s="6"/>
      <c r="F16" s="194"/>
      <c r="G16" s="54" t="s">
        <v>204</v>
      </c>
      <c r="H16" s="55">
        <v>130</v>
      </c>
      <c r="I16" s="58"/>
      <c r="J16" s="6"/>
      <c r="K16" s="49"/>
      <c r="L16" s="54" t="s">
        <v>205</v>
      </c>
      <c r="M16" s="55">
        <v>290</v>
      </c>
      <c r="N16" s="58"/>
      <c r="O16" s="48"/>
      <c r="P16" s="49"/>
      <c r="Q16" s="54" t="s">
        <v>206</v>
      </c>
      <c r="R16" s="55">
        <v>40</v>
      </c>
      <c r="S16" s="58"/>
      <c r="T16" s="6"/>
      <c r="U16" s="49"/>
      <c r="V16" s="54" t="s">
        <v>207</v>
      </c>
      <c r="W16" s="55">
        <v>60</v>
      </c>
      <c r="X16" s="58"/>
      <c r="Y16" s="6"/>
      <c r="Z16" s="49"/>
      <c r="AA16" s="54" t="s">
        <v>208</v>
      </c>
      <c r="AB16" s="55">
        <v>50</v>
      </c>
      <c r="AC16" s="58"/>
      <c r="AD16" s="1"/>
      <c r="AI16" s="2"/>
      <c r="AN16" s="2"/>
    </row>
    <row r="17" spans="1:50" s="42" customFormat="1" ht="15" customHeight="1">
      <c r="A17" s="78"/>
      <c r="B17" s="86" t="s">
        <v>209</v>
      </c>
      <c r="C17" s="68">
        <f>SUM(C11:C16)</f>
        <v>1790</v>
      </c>
      <c r="D17" s="69">
        <f>SUM(D11:D16)</f>
        <v>0</v>
      </c>
      <c r="E17" s="6"/>
      <c r="F17" s="194"/>
      <c r="G17" s="54" t="s">
        <v>210</v>
      </c>
      <c r="H17" s="55">
        <v>80</v>
      </c>
      <c r="I17" s="58"/>
      <c r="J17" s="6"/>
      <c r="K17" s="49"/>
      <c r="L17" s="54" t="s">
        <v>211</v>
      </c>
      <c r="M17" s="55">
        <v>80</v>
      </c>
      <c r="N17" s="58"/>
      <c r="O17" s="48"/>
      <c r="P17" s="49"/>
      <c r="Q17" s="54" t="s">
        <v>212</v>
      </c>
      <c r="R17" s="55">
        <v>150</v>
      </c>
      <c r="S17" s="58"/>
      <c r="T17" s="6"/>
      <c r="U17" s="49"/>
      <c r="V17" s="54" t="s">
        <v>213</v>
      </c>
      <c r="W17" s="55">
        <v>60</v>
      </c>
      <c r="X17" s="58"/>
      <c r="Y17" s="6"/>
      <c r="Z17" s="49"/>
      <c r="AA17" s="54" t="s">
        <v>214</v>
      </c>
      <c r="AB17" s="55">
        <v>60</v>
      </c>
      <c r="AC17" s="58"/>
      <c r="AD17" s="1"/>
      <c r="AI17" s="2"/>
      <c r="AN17" s="2"/>
    </row>
    <row r="18" spans="1:50" s="42" customFormat="1" ht="15" customHeight="1">
      <c r="A18" s="306" t="s">
        <v>215</v>
      </c>
      <c r="B18" s="307"/>
      <c r="C18" s="307"/>
      <c r="D18" s="308"/>
      <c r="E18" s="6"/>
      <c r="F18" s="195"/>
      <c r="G18" s="125" t="s">
        <v>216</v>
      </c>
      <c r="H18" s="102">
        <v>200</v>
      </c>
      <c r="I18" s="65"/>
      <c r="J18" s="6"/>
      <c r="K18" s="49"/>
      <c r="L18" s="54" t="s">
        <v>217</v>
      </c>
      <c r="M18" s="55">
        <v>110</v>
      </c>
      <c r="N18" s="58"/>
      <c r="O18" s="48"/>
      <c r="P18" s="49"/>
      <c r="Q18" s="54" t="s">
        <v>218</v>
      </c>
      <c r="R18" s="55">
        <v>140</v>
      </c>
      <c r="S18" s="58"/>
      <c r="T18" s="6"/>
      <c r="U18" s="49"/>
      <c r="V18" s="54" t="s">
        <v>219</v>
      </c>
      <c r="W18" s="55">
        <v>120</v>
      </c>
      <c r="X18" s="58"/>
      <c r="Y18" s="6"/>
      <c r="Z18" s="49"/>
      <c r="AA18" s="54" t="s">
        <v>220</v>
      </c>
      <c r="AB18" s="55">
        <v>30</v>
      </c>
      <c r="AC18" s="58"/>
      <c r="AD18" s="1"/>
      <c r="AI18" s="2"/>
      <c r="AN18" s="2"/>
    </row>
    <row r="19" spans="1:50" s="42" customFormat="1" ht="15" customHeight="1">
      <c r="A19" s="303"/>
      <c r="B19" s="304"/>
      <c r="C19" s="304"/>
      <c r="D19" s="305"/>
      <c r="E19" s="6"/>
      <c r="F19" s="196"/>
      <c r="G19" s="197" t="s">
        <v>94</v>
      </c>
      <c r="H19" s="68">
        <f>SUM(H11:H18)</f>
        <v>4320</v>
      </c>
      <c r="I19" s="69">
        <f>SUM(I11:I18)</f>
        <v>0</v>
      </c>
      <c r="J19" s="6"/>
      <c r="K19" s="49"/>
      <c r="L19" s="54" t="s">
        <v>221</v>
      </c>
      <c r="M19" s="55">
        <v>110</v>
      </c>
      <c r="N19" s="58"/>
      <c r="O19" s="48"/>
      <c r="P19" s="49"/>
      <c r="Q19" s="54" t="s">
        <v>222</v>
      </c>
      <c r="R19" s="55">
        <v>70</v>
      </c>
      <c r="S19" s="58"/>
      <c r="T19" s="11"/>
      <c r="U19" s="49"/>
      <c r="V19" s="54" t="s">
        <v>223</v>
      </c>
      <c r="W19" s="55">
        <v>200</v>
      </c>
      <c r="X19" s="58"/>
      <c r="Y19" s="6"/>
      <c r="Z19" s="49"/>
      <c r="AA19" s="54" t="s">
        <v>224</v>
      </c>
      <c r="AB19" s="55">
        <v>170</v>
      </c>
      <c r="AC19" s="58"/>
      <c r="AD19" s="1"/>
      <c r="AI19" s="2"/>
      <c r="AJ19" s="2"/>
      <c r="AK19" s="2"/>
      <c r="AL19" s="2"/>
      <c r="AM19" s="2"/>
      <c r="AN19" s="2"/>
      <c r="AT19" s="2"/>
      <c r="AU19" s="2"/>
      <c r="AV19" s="2"/>
      <c r="AW19" s="2"/>
      <c r="AX19" s="2"/>
    </row>
    <row r="20" spans="1:50" s="42" customFormat="1" ht="15" customHeight="1">
      <c r="A20" s="78"/>
      <c r="B20" s="198" t="s">
        <v>51</v>
      </c>
      <c r="C20" s="30" t="s">
        <v>52</v>
      </c>
      <c r="D20" s="199" t="s">
        <v>53</v>
      </c>
      <c r="E20" s="6"/>
      <c r="F20" s="306" t="s">
        <v>225</v>
      </c>
      <c r="G20" s="307"/>
      <c r="H20" s="307"/>
      <c r="I20" s="308"/>
      <c r="J20" s="6"/>
      <c r="K20" s="49"/>
      <c r="L20" s="54" t="s">
        <v>226</v>
      </c>
      <c r="M20" s="55">
        <v>170</v>
      </c>
      <c r="N20" s="58"/>
      <c r="O20" s="48"/>
      <c r="P20" s="49"/>
      <c r="Q20" s="54" t="s">
        <v>227</v>
      </c>
      <c r="R20" s="55">
        <v>50</v>
      </c>
      <c r="S20" s="58"/>
      <c r="T20" s="6"/>
      <c r="U20" s="49"/>
      <c r="V20" s="54" t="s">
        <v>228</v>
      </c>
      <c r="W20" s="55">
        <v>160</v>
      </c>
      <c r="X20" s="58"/>
      <c r="Y20" s="6"/>
      <c r="Z20" s="49"/>
      <c r="AA20" s="54" t="s">
        <v>229</v>
      </c>
      <c r="AB20" s="55">
        <v>70</v>
      </c>
      <c r="AC20" s="65"/>
      <c r="AD20" s="1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49"/>
      <c r="B21" s="73" t="s">
        <v>230</v>
      </c>
      <c r="C21" s="74">
        <v>490</v>
      </c>
      <c r="D21" s="46"/>
      <c r="E21" s="6"/>
      <c r="F21" s="303"/>
      <c r="G21" s="304"/>
      <c r="H21" s="304"/>
      <c r="I21" s="305"/>
      <c r="J21" s="6"/>
      <c r="K21" s="49"/>
      <c r="L21" s="54" t="s">
        <v>231</v>
      </c>
      <c r="M21" s="55">
        <v>160</v>
      </c>
      <c r="N21" s="58"/>
      <c r="O21" s="48"/>
      <c r="P21" s="49"/>
      <c r="Q21" s="54" t="s">
        <v>232</v>
      </c>
      <c r="R21" s="55">
        <v>30</v>
      </c>
      <c r="S21" s="58"/>
      <c r="T21" s="6"/>
      <c r="U21" s="78"/>
      <c r="V21" s="200"/>
      <c r="W21" s="201"/>
      <c r="X21" s="202"/>
      <c r="Y21" s="6"/>
      <c r="Z21" s="66"/>
      <c r="AA21" s="67" t="s">
        <v>233</v>
      </c>
      <c r="AB21" s="203">
        <f>SUM(W11:W21,AB11:AB20)</f>
        <v>2100</v>
      </c>
      <c r="AC21" s="93">
        <f>SUM(AC11:AC20,X11:X21)</f>
        <v>0</v>
      </c>
      <c r="AD21" s="1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49"/>
      <c r="B22" s="54" t="s">
        <v>234</v>
      </c>
      <c r="C22" s="55">
        <v>230</v>
      </c>
      <c r="D22" s="58"/>
      <c r="E22" s="6"/>
      <c r="F22" s="204"/>
      <c r="G22" s="34" t="s">
        <v>51</v>
      </c>
      <c r="H22" s="30" t="s">
        <v>52</v>
      </c>
      <c r="I22" s="35" t="s">
        <v>53</v>
      </c>
      <c r="J22" s="6"/>
      <c r="K22" s="49"/>
      <c r="L22" s="54" t="s">
        <v>235</v>
      </c>
      <c r="M22" s="55">
        <v>30</v>
      </c>
      <c r="N22" s="58"/>
      <c r="O22" s="48"/>
      <c r="P22" s="49"/>
      <c r="Q22" s="50" t="s">
        <v>236</v>
      </c>
      <c r="R22" s="55">
        <v>370</v>
      </c>
      <c r="S22" s="58"/>
      <c r="T22" s="6"/>
      <c r="U22" s="165"/>
      <c r="V22" s="165"/>
      <c r="W22" s="165"/>
      <c r="X22" s="165"/>
      <c r="Y22" s="165"/>
      <c r="Z22" s="113"/>
      <c r="AA22" s="113"/>
      <c r="AB22" s="113"/>
      <c r="AC22" s="113"/>
      <c r="AD22" s="1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49"/>
      <c r="B23" s="54" t="s">
        <v>237</v>
      </c>
      <c r="C23" s="55">
        <v>490</v>
      </c>
      <c r="D23" s="58"/>
      <c r="E23" s="11"/>
      <c r="F23" s="49"/>
      <c r="G23" s="47" t="s">
        <v>24</v>
      </c>
      <c r="H23" s="74">
        <v>370</v>
      </c>
      <c r="I23" s="46"/>
      <c r="J23" s="6"/>
      <c r="K23" s="49"/>
      <c r="L23" s="54" t="s">
        <v>238</v>
      </c>
      <c r="M23" s="55">
        <v>80</v>
      </c>
      <c r="N23" s="58"/>
      <c r="O23" s="48"/>
      <c r="P23" s="49"/>
      <c r="Q23" s="50" t="s">
        <v>239</v>
      </c>
      <c r="R23" s="55">
        <v>430</v>
      </c>
      <c r="S23" s="58"/>
      <c r="T23" s="6"/>
      <c r="U23" s="11"/>
      <c r="V23" s="54"/>
      <c r="W23" s="205"/>
      <c r="AD23" s="1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49"/>
      <c r="B24" s="54" t="s">
        <v>240</v>
      </c>
      <c r="C24" s="55">
        <v>490</v>
      </c>
      <c r="D24" s="58"/>
      <c r="E24" s="6"/>
      <c r="F24" s="49"/>
      <c r="G24" s="59" t="s">
        <v>25</v>
      </c>
      <c r="H24" s="55">
        <v>210</v>
      </c>
      <c r="I24" s="58"/>
      <c r="J24" s="6"/>
      <c r="K24" s="49"/>
      <c r="L24" s="54" t="s">
        <v>241</v>
      </c>
      <c r="M24" s="102">
        <v>60</v>
      </c>
      <c r="N24" s="65"/>
      <c r="O24" s="48"/>
      <c r="P24" s="49"/>
      <c r="Q24" s="54" t="s">
        <v>242</v>
      </c>
      <c r="R24" s="55">
        <v>220</v>
      </c>
      <c r="S24" s="58"/>
      <c r="T24" s="6"/>
      <c r="U24" s="11"/>
      <c r="V24" s="54"/>
      <c r="W24" s="205"/>
      <c r="AD24" s="1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49"/>
      <c r="B25" s="54" t="s">
        <v>243</v>
      </c>
      <c r="C25" s="55">
        <v>140</v>
      </c>
      <c r="D25" s="58"/>
      <c r="E25" s="6"/>
      <c r="F25" s="49"/>
      <c r="G25" s="59" t="s">
        <v>26</v>
      </c>
      <c r="H25" s="55">
        <v>40</v>
      </c>
      <c r="I25" s="58"/>
      <c r="J25" s="6"/>
      <c r="K25" s="66"/>
      <c r="L25" s="116" t="s">
        <v>209</v>
      </c>
      <c r="M25" s="201">
        <f>SUM(M11:M24)</f>
        <v>2990</v>
      </c>
      <c r="N25" s="206">
        <f>SUM(N11:N24)</f>
        <v>0</v>
      </c>
      <c r="O25" s="48"/>
      <c r="P25" s="49"/>
      <c r="Q25" s="54" t="s">
        <v>244</v>
      </c>
      <c r="R25" s="55">
        <v>60</v>
      </c>
      <c r="S25" s="58"/>
      <c r="T25" s="6"/>
      <c r="U25" s="11"/>
      <c r="V25" s="54"/>
      <c r="W25" s="205"/>
      <c r="AD25" s="1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49"/>
      <c r="B26" s="54" t="s">
        <v>245</v>
      </c>
      <c r="C26" s="55">
        <v>160</v>
      </c>
      <c r="D26" s="58"/>
      <c r="E26" s="6"/>
      <c r="F26" s="49"/>
      <c r="G26" s="59" t="s">
        <v>27</v>
      </c>
      <c r="H26" s="55">
        <v>160</v>
      </c>
      <c r="I26" s="58"/>
      <c r="J26" s="6"/>
      <c r="K26" s="11"/>
      <c r="O26" s="207"/>
      <c r="P26" s="49"/>
      <c r="Q26" s="54" t="s">
        <v>246</v>
      </c>
      <c r="R26" s="55">
        <v>260</v>
      </c>
      <c r="S26" s="58"/>
      <c r="T26" s="6"/>
      <c r="U26" s="11"/>
      <c r="V26" s="54"/>
      <c r="W26" s="205"/>
      <c r="AD26" s="11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49"/>
      <c r="B27" s="54" t="s">
        <v>247</v>
      </c>
      <c r="C27" s="55">
        <v>70</v>
      </c>
      <c r="D27" s="58"/>
      <c r="E27" s="6"/>
      <c r="F27" s="49"/>
      <c r="G27" s="59" t="s">
        <v>28</v>
      </c>
      <c r="H27" s="55">
        <v>100</v>
      </c>
      <c r="I27" s="58"/>
      <c r="J27" s="6"/>
      <c r="K27" s="6"/>
      <c r="L27" s="6"/>
      <c r="M27" s="6"/>
      <c r="N27" s="6"/>
      <c r="O27" s="6"/>
      <c r="P27" s="49"/>
      <c r="Q27" s="54" t="s">
        <v>248</v>
      </c>
      <c r="R27" s="55">
        <v>80</v>
      </c>
      <c r="S27" s="58"/>
      <c r="T27" s="6"/>
      <c r="U27" s="11"/>
      <c r="V27" s="54"/>
      <c r="W27" s="205"/>
      <c r="AD27" s="11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208"/>
      <c r="B28" s="54" t="s">
        <v>249</v>
      </c>
      <c r="C28" s="55">
        <v>230</v>
      </c>
      <c r="D28" s="58"/>
      <c r="E28" s="6"/>
      <c r="F28" s="49"/>
      <c r="G28" s="59" t="s">
        <v>30</v>
      </c>
      <c r="H28" s="55">
        <v>180</v>
      </c>
      <c r="I28" s="58"/>
      <c r="J28" s="6"/>
      <c r="K28" s="6"/>
      <c r="L28" s="6"/>
      <c r="M28" s="6"/>
      <c r="N28" s="6"/>
      <c r="O28" s="6"/>
      <c r="P28" s="49"/>
      <c r="Q28" s="54" t="s">
        <v>250</v>
      </c>
      <c r="R28" s="55">
        <v>240</v>
      </c>
      <c r="S28" s="58"/>
      <c r="T28" s="6"/>
      <c r="U28" s="11"/>
      <c r="V28" s="54"/>
      <c r="W28" s="205"/>
      <c r="AD28" s="6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209"/>
      <c r="B29" s="54" t="s">
        <v>251</v>
      </c>
      <c r="C29" s="55">
        <v>90</v>
      </c>
      <c r="D29" s="58"/>
      <c r="E29" s="6"/>
      <c r="F29" s="75"/>
      <c r="G29" s="82" t="s">
        <v>29</v>
      </c>
      <c r="H29" s="102">
        <v>330</v>
      </c>
      <c r="I29" s="65"/>
      <c r="J29" s="6"/>
      <c r="K29" s="6"/>
      <c r="L29" s="6"/>
      <c r="M29" s="6"/>
      <c r="N29" s="6"/>
      <c r="O29" s="6"/>
      <c r="P29" s="49"/>
      <c r="Q29" s="54" t="s">
        <v>252</v>
      </c>
      <c r="R29" s="55">
        <v>380</v>
      </c>
      <c r="S29" s="65"/>
      <c r="T29" s="6"/>
      <c r="U29" s="11"/>
      <c r="V29" s="54"/>
      <c r="W29" s="205"/>
      <c r="X29" s="48"/>
      <c r="Y29" s="48"/>
      <c r="Z29" s="11"/>
      <c r="AA29" s="11"/>
      <c r="AB29" s="11"/>
      <c r="AC29" s="48"/>
      <c r="AD29" s="6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49"/>
      <c r="B30" s="50" t="s">
        <v>253</v>
      </c>
      <c r="C30" s="55">
        <v>170</v>
      </c>
      <c r="D30" s="58"/>
      <c r="E30" s="6"/>
      <c r="F30" s="78"/>
      <c r="G30" s="70" t="s">
        <v>254</v>
      </c>
      <c r="H30" s="71">
        <f>SUM(H23:H29)</f>
        <v>1390</v>
      </c>
      <c r="I30" s="69">
        <f>SUM(I23:I29)</f>
        <v>0</v>
      </c>
      <c r="J30" s="2"/>
      <c r="K30" s="6"/>
      <c r="L30" s="6"/>
      <c r="M30" s="6"/>
      <c r="N30" s="6"/>
      <c r="O30" s="6"/>
      <c r="P30" s="66"/>
      <c r="Q30" s="67" t="s">
        <v>254</v>
      </c>
      <c r="R30" s="203">
        <f>SUM(R11:R29)</f>
        <v>3520</v>
      </c>
      <c r="S30" s="69">
        <f>SUM(S11:S29)</f>
        <v>0</v>
      </c>
      <c r="T30" s="6"/>
      <c r="U30" s="11"/>
      <c r="V30" s="54"/>
      <c r="W30" s="205"/>
      <c r="AD30" s="1"/>
      <c r="AI30" s="2"/>
      <c r="AJ30" s="2"/>
      <c r="AK30" s="2"/>
      <c r="AL30" s="2"/>
      <c r="AM30" s="2"/>
      <c r="AN30" s="2"/>
      <c r="AO30" s="2"/>
      <c r="AP30" s="121"/>
      <c r="AQ30" s="121"/>
      <c r="AR30" s="121"/>
      <c r="AS30" s="121"/>
      <c r="AT30" s="2"/>
      <c r="AU30" s="2"/>
      <c r="AV30" s="2"/>
      <c r="AW30" s="2"/>
      <c r="AX30" s="2"/>
    </row>
    <row r="31" spans="1:50" s="42" customFormat="1" ht="15" customHeight="1">
      <c r="A31" s="49"/>
      <c r="B31" s="54" t="s">
        <v>255</v>
      </c>
      <c r="C31" s="55">
        <v>230</v>
      </c>
      <c r="D31" s="58"/>
      <c r="E31" s="6"/>
      <c r="F31" s="6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54"/>
      <c r="W31" s="205"/>
      <c r="X31" s="360" t="s">
        <v>275</v>
      </c>
      <c r="Y31" s="360"/>
      <c r="Z31" s="360"/>
      <c r="AA31" s="360"/>
      <c r="AB31" s="360"/>
      <c r="AC31" s="360"/>
      <c r="AD31" s="1"/>
      <c r="AI31" s="2"/>
      <c r="AJ31" s="2"/>
      <c r="AK31" s="2"/>
      <c r="AM31" s="2"/>
      <c r="AN31" s="2"/>
      <c r="AO31" s="2"/>
      <c r="AP31" s="121"/>
      <c r="AQ31" s="121"/>
      <c r="AR31" s="121"/>
      <c r="AS31" s="121"/>
      <c r="AT31" s="2"/>
      <c r="AU31" s="2"/>
      <c r="AV31" s="2"/>
      <c r="AW31" s="2"/>
      <c r="AX31" s="2"/>
    </row>
    <row r="32" spans="1:50" s="42" customFormat="1" ht="15" customHeight="1">
      <c r="A32" s="49"/>
      <c r="B32" s="54" t="s">
        <v>256</v>
      </c>
      <c r="C32" s="55">
        <v>60</v>
      </c>
      <c r="D32" s="58"/>
      <c r="E32" s="6"/>
      <c r="F32" s="6"/>
      <c r="G32" s="210"/>
      <c r="H32" s="112"/>
      <c r="I32" s="214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11"/>
      <c r="W32" s="11"/>
      <c r="X32" s="383">
        <v>43997</v>
      </c>
      <c r="Y32" s="384"/>
      <c r="Z32" s="384"/>
      <c r="AA32" s="385"/>
      <c r="AB32" s="386">
        <v>44025</v>
      </c>
      <c r="AC32" s="387"/>
      <c r="AD32" s="1"/>
      <c r="AG32" s="2"/>
      <c r="AI32" s="2"/>
      <c r="AJ32" s="2"/>
      <c r="AK32" s="2"/>
      <c r="AM32" s="2"/>
      <c r="AN32" s="2"/>
      <c r="AO32" s="2"/>
      <c r="AP32" s="2"/>
      <c r="AQ32" s="2"/>
      <c r="AR32" s="121"/>
      <c r="AS32" s="121"/>
      <c r="AT32" s="2"/>
      <c r="AU32" s="2"/>
      <c r="AV32" s="2"/>
      <c r="AW32" s="2"/>
      <c r="AX32" s="2"/>
    </row>
    <row r="33" spans="1:256" s="42" customFormat="1" ht="15" customHeight="1">
      <c r="A33" s="49"/>
      <c r="B33" s="54" t="s">
        <v>257</v>
      </c>
      <c r="C33" s="55">
        <v>40</v>
      </c>
      <c r="D33" s="58"/>
      <c r="E33" s="6"/>
      <c r="F33" s="6"/>
      <c r="G33" s="215"/>
      <c r="H33" s="215"/>
      <c r="I33" s="215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11"/>
      <c r="W33" s="11"/>
      <c r="X33" s="378">
        <v>44060</v>
      </c>
      <c r="Y33" s="379"/>
      <c r="Z33" s="379"/>
      <c r="AA33" s="380"/>
      <c r="AB33" s="381">
        <v>44088</v>
      </c>
      <c r="AC33" s="382"/>
      <c r="AD33" s="1"/>
      <c r="AE33" s="2"/>
      <c r="AF33" s="2"/>
      <c r="AG33" s="2"/>
      <c r="AH33" s="2"/>
      <c r="AI33" s="2"/>
      <c r="AJ33" s="2"/>
      <c r="AK33" s="2"/>
      <c r="AM33" s="2"/>
      <c r="AN33" s="2"/>
      <c r="AO33" s="2"/>
      <c r="AP33" s="2"/>
      <c r="AQ33" s="2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49"/>
      <c r="B34" s="54" t="s">
        <v>258</v>
      </c>
      <c r="C34" s="55">
        <v>90</v>
      </c>
      <c r="D34" s="58"/>
      <c r="E34" s="6"/>
      <c r="F34" s="6"/>
      <c r="G34" s="216"/>
      <c r="H34" s="217"/>
      <c r="I34" s="217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78">
        <v>44116</v>
      </c>
      <c r="Y34" s="379"/>
      <c r="Z34" s="379"/>
      <c r="AA34" s="380"/>
      <c r="AB34" s="381">
        <v>44144</v>
      </c>
      <c r="AC34" s="382"/>
      <c r="AD34" s="1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211"/>
      <c r="B35" s="82" t="s">
        <v>259</v>
      </c>
      <c r="C35" s="102">
        <v>70</v>
      </c>
      <c r="D35" s="65"/>
      <c r="E35" s="6"/>
      <c r="F35" s="6"/>
      <c r="G35" s="216"/>
      <c r="H35" s="218"/>
      <c r="I35" s="217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91">
        <v>44179</v>
      </c>
      <c r="Y35" s="392"/>
      <c r="Z35" s="392"/>
      <c r="AA35" s="393"/>
      <c r="AB35" s="394"/>
      <c r="AC35" s="395"/>
      <c r="AD35" s="1"/>
      <c r="AE35" s="2"/>
      <c r="AF35" s="2"/>
      <c r="AG35" s="2"/>
      <c r="AH35" s="2"/>
      <c r="AI35" s="2"/>
      <c r="AJ35" s="2"/>
      <c r="AK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212"/>
      <c r="B36" s="86" t="s">
        <v>260</v>
      </c>
      <c r="C36" s="203">
        <f>SUM(C21:C35)</f>
        <v>3050</v>
      </c>
      <c r="D36" s="93">
        <f>SUM(D21:D35)</f>
        <v>0</v>
      </c>
      <c r="E36" s="6"/>
      <c r="F36" s="6"/>
      <c r="G36" s="2"/>
      <c r="H36" s="2"/>
      <c r="I36" s="2"/>
      <c r="J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6" t="s">
        <v>271</v>
      </c>
      <c r="Y36" s="396"/>
      <c r="Z36" s="396"/>
      <c r="AA36" s="396"/>
      <c r="AB36" s="396"/>
      <c r="AC36" s="396"/>
      <c r="AD36" s="1"/>
      <c r="AE36" s="2"/>
      <c r="AF36" s="2"/>
      <c r="AG36" s="2"/>
      <c r="AH36" s="2"/>
      <c r="AN36" s="2"/>
      <c r="AO36" s="2"/>
      <c r="AP36" s="121"/>
      <c r="AQ36" s="121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E37" s="6"/>
      <c r="F37" s="6"/>
      <c r="G37" s="2"/>
      <c r="H37" s="2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65"/>
      <c r="Y37" s="365"/>
      <c r="Z37" s="365"/>
      <c r="AA37" s="365"/>
      <c r="AB37" s="365"/>
      <c r="AC37" s="365"/>
      <c r="AD37" s="1"/>
      <c r="AE37" s="2"/>
      <c r="AF37" s="2"/>
      <c r="AH37" s="2"/>
      <c r="AN37" s="2"/>
      <c r="AO37" s="2"/>
      <c r="AP37" s="121"/>
      <c r="AQ37" s="121"/>
      <c r="AR37" s="121"/>
      <c r="AS37" s="121"/>
      <c r="AT37" s="2"/>
      <c r="AU37" s="2"/>
      <c r="AV37" s="2"/>
      <c r="AW37" s="2"/>
      <c r="AX37" s="2"/>
    </row>
    <row r="38" spans="1:256" ht="15" customHeight="1">
      <c r="A38" s="6"/>
      <c r="F38" s="6"/>
      <c r="G38" s="2"/>
      <c r="H38" s="2"/>
      <c r="I38" s="2"/>
      <c r="J38" s="2"/>
      <c r="X38" s="366"/>
      <c r="Y38" s="366"/>
      <c r="Z38" s="366"/>
      <c r="AA38" s="366"/>
      <c r="AB38" s="366"/>
      <c r="AC38" s="366"/>
    </row>
    <row r="39" spans="1:256" s="42" customFormat="1" ht="15" customHeight="1">
      <c r="A39" s="1"/>
      <c r="B39" s="132"/>
      <c r="C39" s="137"/>
      <c r="D39" s="137"/>
      <c r="E39" s="137"/>
      <c r="F39" s="1"/>
      <c r="G39" s="2"/>
      <c r="H39" s="2"/>
      <c r="I39" s="2"/>
      <c r="J39" s="2"/>
      <c r="K39" s="1"/>
      <c r="L39" s="1"/>
      <c r="M39" s="1"/>
      <c r="N39" s="1"/>
      <c r="O39" s="132"/>
      <c r="P39" s="11"/>
      <c r="Q39" s="132"/>
      <c r="R39" s="132"/>
      <c r="S39" s="132"/>
      <c r="T39" s="213"/>
      <c r="U39" s="1"/>
      <c r="V39" s="1"/>
      <c r="W39" s="1"/>
      <c r="X39" s="141"/>
      <c r="Y39" s="1"/>
      <c r="Z39" s="1"/>
      <c r="AA39" s="1"/>
      <c r="AB39" s="1"/>
      <c r="AC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21"/>
      <c r="AS39" s="121"/>
      <c r="AT39" s="2"/>
      <c r="AU39" s="2"/>
      <c r="AV39" s="2"/>
      <c r="AW39" s="2"/>
      <c r="AX39" s="2"/>
    </row>
    <row r="40" spans="1:256" s="42" customFormat="1" ht="12.6" customHeight="1">
      <c r="A40" s="368" t="s">
        <v>120</v>
      </c>
      <c r="B40" s="369"/>
      <c r="C40" s="370"/>
      <c r="D40" s="142"/>
      <c r="E40" s="1"/>
      <c r="F40" s="137"/>
      <c r="G40" s="2"/>
      <c r="H40" s="2"/>
      <c r="I40" s="2"/>
      <c r="J40" s="1"/>
      <c r="K40" s="371" t="s">
        <v>121</v>
      </c>
      <c r="L40" s="372"/>
      <c r="M40" s="373"/>
      <c r="N40" s="374" t="s">
        <v>122</v>
      </c>
      <c r="O40" s="375"/>
      <c r="P40" s="375"/>
      <c r="Q40" s="375"/>
      <c r="R40" s="375"/>
      <c r="S40" s="1"/>
      <c r="T40" s="1"/>
      <c r="U40" s="1"/>
      <c r="V40" s="1"/>
      <c r="W40" s="1"/>
      <c r="X40" s="376" t="s">
        <v>123</v>
      </c>
      <c r="Y40" s="377"/>
      <c r="Z40" s="377"/>
      <c r="AA40" s="377"/>
      <c r="AB40" s="377"/>
      <c r="AC40" s="288"/>
      <c r="AD40" s="143"/>
      <c r="AI40" s="2"/>
      <c r="AJ40" s="144"/>
      <c r="AK40" s="144"/>
      <c r="AL40" s="144"/>
      <c r="AM40" s="144"/>
      <c r="AN40" s="144"/>
      <c r="AO40" s="145"/>
      <c r="AP40" s="145"/>
      <c r="AQ40" s="2"/>
      <c r="AR40" s="2"/>
      <c r="AS40" s="2"/>
      <c r="AT40" s="2"/>
      <c r="AU40" s="2"/>
      <c r="AV40" s="2"/>
      <c r="AW40" s="2"/>
      <c r="AX40" s="146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5.25" customHeight="1">
      <c r="K41" s="147"/>
      <c r="L41" s="147"/>
      <c r="M41" s="124"/>
      <c r="AD41" s="26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 s="113" customFormat="1" ht="14.45" customHeight="1">
      <c r="A42" s="1"/>
      <c r="B42" s="148" t="s">
        <v>124</v>
      </c>
      <c r="C42" s="6"/>
      <c r="D42" s="6"/>
      <c r="E42" s="6"/>
      <c r="F42" s="1"/>
      <c r="G42" s="1"/>
      <c r="H42" s="1"/>
      <c r="I42" s="1"/>
      <c r="J42" s="6"/>
      <c r="K42" s="287" t="s">
        <v>261</v>
      </c>
      <c r="L42" s="287"/>
      <c r="M42" s="287"/>
      <c r="N42" s="149" t="s">
        <v>126</v>
      </c>
      <c r="O42" s="150"/>
      <c r="P42" s="151"/>
      <c r="Q42" s="288" t="s">
        <v>127</v>
      </c>
      <c r="R42" s="289"/>
      <c r="S42" s="289" t="s">
        <v>128</v>
      </c>
      <c r="T42" s="289"/>
      <c r="U42" s="289"/>
      <c r="V42" s="289"/>
      <c r="W42" s="152"/>
      <c r="X42" s="6"/>
      <c r="Y42" s="6"/>
      <c r="Z42" s="6"/>
      <c r="AA42" s="152" t="s">
        <v>129</v>
      </c>
      <c r="AB42" s="152"/>
      <c r="AC42" s="153"/>
      <c r="AD42" s="115"/>
      <c r="AI42" s="2"/>
      <c r="AQ42" s="2"/>
      <c r="AR42" s="2"/>
      <c r="AS42" s="2"/>
      <c r="AT42" s="2"/>
      <c r="AU42" s="2"/>
      <c r="AV42" s="2"/>
      <c r="AW42" s="2"/>
    </row>
    <row r="43" spans="1:256" s="113" customFormat="1" ht="12" customHeight="1">
      <c r="A43" s="1"/>
      <c r="B43" s="154" t="s">
        <v>130</v>
      </c>
      <c r="C43" s="147"/>
      <c r="D43" s="147"/>
      <c r="E43" s="147"/>
      <c r="F43" s="6"/>
      <c r="G43" s="6"/>
      <c r="H43" s="6"/>
      <c r="I43" s="6"/>
      <c r="J43" s="147"/>
      <c r="K43" s="155"/>
      <c r="L43" s="156" t="s">
        <v>262</v>
      </c>
      <c r="M43" s="157"/>
      <c r="N43" s="158" t="s">
        <v>132</v>
      </c>
      <c r="O43" s="159"/>
      <c r="P43" s="160"/>
      <c r="Q43" s="270" t="s">
        <v>133</v>
      </c>
      <c r="R43" s="271"/>
      <c r="S43" s="265" t="s">
        <v>134</v>
      </c>
      <c r="T43" s="265"/>
      <c r="U43" s="265"/>
      <c r="V43" s="265"/>
      <c r="W43" s="152"/>
      <c r="X43" s="6"/>
      <c r="Y43" s="152"/>
      <c r="Z43" s="152"/>
      <c r="AA43" s="260" t="s">
        <v>135</v>
      </c>
      <c r="AB43" s="260"/>
      <c r="AC43" s="260"/>
      <c r="AD43" s="115"/>
      <c r="AI43" s="2"/>
      <c r="AX43" s="2"/>
    </row>
    <row r="44" spans="1:256" s="113" customFormat="1" ht="12" customHeight="1">
      <c r="A44" s="1"/>
      <c r="B44" s="154" t="s">
        <v>136</v>
      </c>
      <c r="C44" s="154"/>
      <c r="D44" s="154"/>
      <c r="E44" s="154"/>
      <c r="F44" s="147"/>
      <c r="G44" s="147"/>
      <c r="H44" s="147"/>
      <c r="I44" s="147"/>
      <c r="J44" s="124"/>
      <c r="K44" s="284" t="s">
        <v>137</v>
      </c>
      <c r="L44" s="285"/>
      <c r="M44" s="286"/>
      <c r="N44" s="161"/>
      <c r="O44" s="162"/>
      <c r="P44" s="163"/>
      <c r="Q44" s="276" t="s">
        <v>138</v>
      </c>
      <c r="R44" s="274"/>
      <c r="S44" s="274" t="s">
        <v>139</v>
      </c>
      <c r="T44" s="274"/>
      <c r="U44" s="274"/>
      <c r="V44" s="274"/>
      <c r="W44" s="152"/>
      <c r="X44" s="6"/>
      <c r="Y44" s="164"/>
      <c r="Z44" s="164"/>
      <c r="AA44" s="260"/>
      <c r="AB44" s="260"/>
      <c r="AC44" s="260"/>
      <c r="AD44" s="115"/>
      <c r="AI44" s="2"/>
      <c r="AX44" s="2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  <c r="IV44" s="165"/>
    </row>
    <row r="45" spans="1:256" s="165" customFormat="1" ht="12" customHeight="1">
      <c r="A45" s="1"/>
      <c r="B45" s="154" t="s">
        <v>140</v>
      </c>
      <c r="C45" s="154"/>
      <c r="D45" s="154"/>
      <c r="E45" s="154"/>
      <c r="F45" s="154"/>
      <c r="G45" s="154"/>
      <c r="H45" s="154"/>
      <c r="I45" s="154"/>
      <c r="J45" s="153"/>
      <c r="K45" s="166"/>
      <c r="L45" s="268" t="s">
        <v>141</v>
      </c>
      <c r="M45" s="269"/>
      <c r="N45" s="167" t="s">
        <v>142</v>
      </c>
      <c r="O45" s="168"/>
      <c r="P45" s="160"/>
      <c r="Q45" s="270" t="s">
        <v>143</v>
      </c>
      <c r="R45" s="271"/>
      <c r="S45" s="265" t="s">
        <v>144</v>
      </c>
      <c r="T45" s="265"/>
      <c r="U45" s="265"/>
      <c r="V45" s="265"/>
      <c r="W45" s="152"/>
      <c r="X45" s="169" t="s">
        <v>145</v>
      </c>
      <c r="Y45" s="152"/>
      <c r="Z45" s="152"/>
      <c r="AA45" s="256" t="s">
        <v>146</v>
      </c>
      <c r="AB45" s="256"/>
      <c r="AC45" s="256"/>
      <c r="AD45" s="115"/>
      <c r="AI45" s="2"/>
      <c r="AX45" s="2"/>
    </row>
    <row r="46" spans="1:256" s="165" customFormat="1" ht="12" customHeight="1">
      <c r="A46" s="1"/>
      <c r="B46" s="154" t="s">
        <v>147</v>
      </c>
      <c r="C46" s="1"/>
      <c r="D46" s="1"/>
      <c r="E46" s="1"/>
      <c r="F46" s="154"/>
      <c r="G46" s="154"/>
      <c r="H46" s="154"/>
      <c r="I46" s="154"/>
      <c r="J46" s="170"/>
      <c r="K46" s="166"/>
      <c r="L46" s="268" t="s">
        <v>148</v>
      </c>
      <c r="M46" s="269"/>
      <c r="N46" s="167" t="s">
        <v>149</v>
      </c>
      <c r="O46" s="162"/>
      <c r="P46" s="163"/>
      <c r="Q46" s="276" t="s">
        <v>150</v>
      </c>
      <c r="R46" s="274"/>
      <c r="S46" s="274" t="s">
        <v>151</v>
      </c>
      <c r="T46" s="274"/>
      <c r="U46" s="274"/>
      <c r="V46" s="274"/>
      <c r="W46" s="152"/>
      <c r="X46" s="6"/>
      <c r="Y46" s="367" t="s">
        <v>263</v>
      </c>
      <c r="Z46" s="367"/>
      <c r="AA46" s="367"/>
      <c r="AB46" s="367"/>
      <c r="AC46" s="367"/>
      <c r="AD46" s="115"/>
      <c r="AI46" s="2"/>
      <c r="AX46" s="2"/>
    </row>
    <row r="47" spans="1:256" s="165" customFormat="1" ht="12" customHeight="1">
      <c r="A47" s="1"/>
      <c r="B47" s="220" t="s">
        <v>269</v>
      </c>
      <c r="C47" s="1"/>
      <c r="D47" s="1"/>
      <c r="E47" s="1"/>
      <c r="F47" s="1"/>
      <c r="G47" s="1"/>
      <c r="H47" s="170"/>
      <c r="I47" s="170"/>
      <c r="J47" s="6"/>
      <c r="K47" s="171"/>
      <c r="L47" s="268" t="s">
        <v>153</v>
      </c>
      <c r="M47" s="269"/>
      <c r="N47" s="167" t="s">
        <v>154</v>
      </c>
      <c r="O47" s="168"/>
      <c r="P47" s="160"/>
      <c r="Q47" s="270" t="s">
        <v>155</v>
      </c>
      <c r="R47" s="271"/>
      <c r="S47" s="265" t="s">
        <v>270</v>
      </c>
      <c r="T47" s="265"/>
      <c r="U47" s="265"/>
      <c r="V47" s="265"/>
      <c r="W47" s="152"/>
      <c r="X47" s="152"/>
      <c r="Y47" s="152"/>
      <c r="Z47" s="152"/>
      <c r="AA47" s="6"/>
      <c r="AB47" s="152"/>
      <c r="AC47" s="153"/>
      <c r="AD47" s="115"/>
      <c r="AI47" s="2"/>
      <c r="AX47" s="2"/>
    </row>
    <row r="48" spans="1:256" s="165" customFormat="1" ht="12" customHeight="1">
      <c r="A48" s="1"/>
      <c r="C48" s="152"/>
      <c r="D48" s="152"/>
      <c r="E48" s="152"/>
      <c r="F48" s="1"/>
      <c r="G48" s="1"/>
      <c r="H48" s="6"/>
      <c r="I48" s="6"/>
      <c r="J48" s="6"/>
      <c r="K48" s="171"/>
      <c r="L48" s="268" t="s">
        <v>157</v>
      </c>
      <c r="M48" s="269"/>
      <c r="N48" s="167" t="s">
        <v>158</v>
      </c>
      <c r="O48" s="173"/>
      <c r="P48" s="174"/>
      <c r="Q48" s="272" t="s">
        <v>159</v>
      </c>
      <c r="R48" s="273"/>
      <c r="S48" s="274" t="s">
        <v>160</v>
      </c>
      <c r="T48" s="274"/>
      <c r="U48" s="274"/>
      <c r="V48" s="274"/>
      <c r="W48" s="152"/>
      <c r="X48" s="152" t="s">
        <v>161</v>
      </c>
      <c r="Y48" s="152"/>
      <c r="Z48" s="152"/>
      <c r="AA48" s="256" t="s">
        <v>162</v>
      </c>
      <c r="AB48" s="257"/>
      <c r="AC48" s="257"/>
      <c r="AD48" s="115"/>
      <c r="AI48" s="2"/>
      <c r="AX48" s="2"/>
    </row>
    <row r="49" spans="1:256" s="165" customFormat="1" ht="12" customHeight="1">
      <c r="A49" s="1"/>
      <c r="B49" s="172" t="s">
        <v>156</v>
      </c>
      <c r="C49" s="6"/>
      <c r="D49" s="175"/>
      <c r="E49" s="175"/>
      <c r="F49" s="152"/>
      <c r="G49" s="152"/>
      <c r="H49" s="153"/>
      <c r="I49" s="6"/>
      <c r="J49" s="175"/>
      <c r="K49" s="176"/>
      <c r="L49" s="261" t="s">
        <v>265</v>
      </c>
      <c r="M49" s="262"/>
      <c r="N49" s="167" t="s">
        <v>164</v>
      </c>
      <c r="O49" s="162"/>
      <c r="P49" s="163"/>
      <c r="Q49" s="263"/>
      <c r="R49" s="264"/>
      <c r="S49" s="265" t="s">
        <v>165</v>
      </c>
      <c r="T49" s="265"/>
      <c r="U49" s="265"/>
      <c r="V49" s="265"/>
      <c r="W49" s="152"/>
      <c r="X49" s="152"/>
      <c r="Y49" s="367" t="s">
        <v>264</v>
      </c>
      <c r="Z49" s="367"/>
      <c r="AA49" s="367"/>
      <c r="AB49" s="367"/>
      <c r="AC49" s="367"/>
      <c r="AD49" s="115"/>
      <c r="AI49" s="2"/>
      <c r="AX49" s="2"/>
    </row>
    <row r="50" spans="1:256" s="165" customFormat="1" ht="13.5" customHeight="1">
      <c r="A50" s="2"/>
      <c r="B50" s="154" t="s">
        <v>163</v>
      </c>
      <c r="C50" s="175"/>
      <c r="D50" s="175"/>
      <c r="E50" s="175"/>
      <c r="F50" s="175"/>
      <c r="G50" s="175"/>
      <c r="H50" s="175"/>
      <c r="I50" s="175"/>
      <c r="J50" s="175"/>
      <c r="K50" s="176"/>
      <c r="L50" s="177" t="s">
        <v>167</v>
      </c>
      <c r="M50" s="178"/>
      <c r="N50" s="179"/>
      <c r="O50" s="180"/>
      <c r="P50" s="180"/>
      <c r="Q50" s="162"/>
      <c r="R50" s="181"/>
      <c r="S50" s="267" t="s">
        <v>129</v>
      </c>
      <c r="T50" s="267"/>
      <c r="U50" s="267"/>
      <c r="V50" s="267"/>
      <c r="W50" s="152"/>
      <c r="X50" s="152"/>
      <c r="Y50" s="152"/>
      <c r="Z50" s="152"/>
      <c r="AA50" s="152"/>
      <c r="AB50" s="152"/>
      <c r="AC50" s="152"/>
      <c r="AD50" s="109"/>
      <c r="AI50" s="2"/>
      <c r="AQ50" s="182"/>
      <c r="AR50" s="255"/>
      <c r="AS50" s="255"/>
      <c r="AT50" s="255"/>
      <c r="AU50" s="255"/>
      <c r="AV50" s="255"/>
      <c r="AW50" s="255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65" customFormat="1">
      <c r="A51" s="6"/>
      <c r="B51" s="6"/>
      <c r="C51" s="6"/>
      <c r="D51" s="6"/>
      <c r="E51" s="1"/>
      <c r="F51" s="175"/>
      <c r="G51" s="175"/>
      <c r="H51" s="175"/>
      <c r="I51" s="17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256" s="165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256" s="165" customFormat="1"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256" s="165" customFormat="1"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256" s="165" customFormat="1"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256" s="165" customFormat="1"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256" s="165" customFormat="1"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256" s="165" customFormat="1"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256" s="165" customFormat="1"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256" s="165" customFormat="1"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256" s="165" customFormat="1"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256" s="165" customFormat="1">
      <c r="E62" s="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256" s="165" customFormat="1"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256" s="165" customFormat="1">
      <c r="E64" s="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65" customFormat="1">
      <c r="E65" s="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65" customFormat="1">
      <c r="E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65" customFormat="1">
      <c r="E67" s="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65" customFormat="1">
      <c r="E68" s="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65" customFormat="1"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65" customFormat="1"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65" customFormat="1"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65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65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65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65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65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165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165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165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165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65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65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65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65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65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65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65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65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65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65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65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65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165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65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165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65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65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65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65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65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165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65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165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165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165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165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165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165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165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65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65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165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165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165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165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65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165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65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165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65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165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65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165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65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165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65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165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65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165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65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165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65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165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65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165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65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165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165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165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165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165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165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165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165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165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165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165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165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165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165" customFormat="1">
      <c r="A150" s="1"/>
      <c r="B150" s="6"/>
      <c r="C150" s="6"/>
      <c r="D150" s="6"/>
      <c r="E150" s="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165" customFormat="1">
      <c r="A151" s="1"/>
      <c r="B151" s="6"/>
      <c r="C151" s="6"/>
      <c r="D151" s="6"/>
      <c r="E151" s="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165" customFormat="1">
      <c r="A152" s="1"/>
      <c r="B152" s="6"/>
      <c r="C152" s="6"/>
      <c r="D152" s="6"/>
      <c r="E152" s="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165" customFormat="1">
      <c r="A153" s="1"/>
      <c r="B153" s="6"/>
      <c r="C153" s="6"/>
      <c r="D153" s="6"/>
      <c r="E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165" customFormat="1">
      <c r="A154" s="1"/>
      <c r="B154" s="6"/>
      <c r="C154" s="6"/>
      <c r="D154" s="6"/>
      <c r="E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165" customFormat="1">
      <c r="A155" s="1"/>
      <c r="B155" s="6"/>
      <c r="C155" s="6"/>
      <c r="D155" s="6"/>
      <c r="E155" s="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165" customFormat="1">
      <c r="A156" s="1"/>
      <c r="B156" s="6"/>
      <c r="C156" s="6"/>
      <c r="D156" s="6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165" customFormat="1">
      <c r="A157" s="1"/>
      <c r="B157" s="6"/>
      <c r="C157" s="6"/>
      <c r="D157" s="6"/>
      <c r="E157" s="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165" customFormat="1">
      <c r="A158" s="1"/>
      <c r="B158" s="6"/>
      <c r="C158" s="6"/>
      <c r="D158" s="6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165" customFormat="1">
      <c r="A159" s="1"/>
      <c r="B159" s="6"/>
      <c r="C159" s="6"/>
      <c r="D159" s="6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165" customFormat="1">
      <c r="A160" s="1"/>
      <c r="B160" s="6"/>
      <c r="C160" s="6"/>
      <c r="D160" s="6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165" customFormat="1">
      <c r="A161" s="1"/>
      <c r="B161" s="6"/>
      <c r="C161" s="6"/>
      <c r="D161" s="6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165" customFormat="1">
      <c r="A162" s="1"/>
      <c r="B162" s="6"/>
      <c r="C162" s="6"/>
      <c r="D162" s="6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165" customFormat="1">
      <c r="A163" s="1"/>
      <c r="B163" s="6"/>
      <c r="C163" s="6"/>
      <c r="D163" s="6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165" customFormat="1">
      <c r="A164" s="1"/>
      <c r="B164" s="6"/>
      <c r="C164" s="6"/>
      <c r="D164" s="6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165" customFormat="1">
      <c r="A165" s="1"/>
      <c r="B165" s="6"/>
      <c r="C165" s="6"/>
      <c r="D165" s="6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165" customFormat="1">
      <c r="A166" s="1"/>
      <c r="B166" s="6"/>
      <c r="C166" s="6"/>
      <c r="D166" s="6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165" customFormat="1">
      <c r="A167" s="1"/>
      <c r="B167" s="6"/>
      <c r="C167" s="6"/>
      <c r="D167" s="6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165" customFormat="1">
      <c r="A168" s="1"/>
      <c r="B168" s="6"/>
      <c r="C168" s="6"/>
      <c r="D168" s="6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165" customFormat="1">
      <c r="A169" s="1"/>
      <c r="B169" s="6"/>
      <c r="C169" s="6"/>
      <c r="D169" s="6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165" customFormat="1">
      <c r="A170" s="1"/>
      <c r="B170" s="6"/>
      <c r="C170" s="6"/>
      <c r="D170" s="6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165" customFormat="1">
      <c r="A171" s="1"/>
      <c r="B171" s="6"/>
      <c r="C171" s="6"/>
      <c r="D171" s="6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165" customFormat="1">
      <c r="A172" s="1"/>
      <c r="B172" s="6"/>
      <c r="C172" s="6"/>
      <c r="D172" s="6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165" customFormat="1">
      <c r="A173" s="1"/>
      <c r="B173" s="6"/>
      <c r="C173" s="6"/>
      <c r="D173" s="6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165" customFormat="1">
      <c r="A174" s="1"/>
      <c r="B174" s="6"/>
      <c r="C174" s="6"/>
      <c r="D174" s="6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165" customFormat="1">
      <c r="A175" s="1"/>
      <c r="B175" s="6"/>
      <c r="C175" s="6"/>
      <c r="D175" s="6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165" customFormat="1">
      <c r="A176" s="1"/>
      <c r="B176" s="6"/>
      <c r="C176" s="6"/>
      <c r="D176" s="6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165" customFormat="1">
      <c r="A177" s="1"/>
      <c r="B177" s="6"/>
      <c r="C177" s="6"/>
      <c r="D177" s="6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165" customFormat="1">
      <c r="A178" s="1"/>
      <c r="B178" s="6"/>
      <c r="C178" s="6"/>
      <c r="D178" s="6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165" customFormat="1">
      <c r="A179" s="1"/>
      <c r="B179" s="6"/>
      <c r="C179" s="6"/>
      <c r="D179" s="6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165" customFormat="1">
      <c r="A180" s="1"/>
      <c r="B180" s="6"/>
      <c r="C180" s="6"/>
      <c r="D180" s="6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65" customFormat="1">
      <c r="A181" s="1"/>
      <c r="B181" s="6"/>
      <c r="C181" s="6"/>
      <c r="D181" s="6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165" customFormat="1">
      <c r="A182" s="1"/>
      <c r="B182" s="6"/>
      <c r="C182" s="6"/>
      <c r="D182" s="6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165" customFormat="1">
      <c r="A183" s="1"/>
      <c r="B183" s="6"/>
      <c r="C183" s="6"/>
      <c r="D183" s="6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165" customFormat="1">
      <c r="A184" s="1"/>
      <c r="B184" s="6"/>
      <c r="C184" s="6"/>
      <c r="D184" s="6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165" customFormat="1">
      <c r="A185" s="1"/>
      <c r="B185" s="6"/>
      <c r="C185" s="6"/>
      <c r="D185" s="6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165" customFormat="1">
      <c r="A186" s="1"/>
      <c r="B186" s="6"/>
      <c r="C186" s="6"/>
      <c r="D186" s="6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165" customFormat="1">
      <c r="A187" s="1"/>
      <c r="B187" s="6"/>
      <c r="C187" s="6"/>
      <c r="D187" s="6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165" customFormat="1">
      <c r="A188" s="1"/>
      <c r="B188" s="6"/>
      <c r="C188" s="6"/>
      <c r="D188" s="6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165" customFormat="1">
      <c r="A189" s="1"/>
      <c r="B189" s="6"/>
      <c r="C189" s="6"/>
      <c r="D189" s="6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165" customFormat="1">
      <c r="A190" s="1"/>
      <c r="B190" s="6"/>
      <c r="C190" s="6"/>
      <c r="D190" s="6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165" customFormat="1">
      <c r="A191" s="1"/>
      <c r="B191" s="6"/>
      <c r="C191" s="6"/>
      <c r="D191" s="6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165" customFormat="1">
      <c r="A192" s="1"/>
      <c r="B192" s="6"/>
      <c r="C192" s="6"/>
      <c r="D192" s="6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165" customFormat="1">
      <c r="A193" s="1"/>
      <c r="B193" s="6"/>
      <c r="C193" s="6"/>
      <c r="D193" s="6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165" customFormat="1">
      <c r="A194" s="1"/>
      <c r="B194" s="6"/>
      <c r="C194" s="6"/>
      <c r="D194" s="6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165" customFormat="1">
      <c r="A195" s="1"/>
      <c r="B195" s="6"/>
      <c r="C195" s="6"/>
      <c r="D195" s="6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165" customFormat="1">
      <c r="A196" s="1"/>
      <c r="B196" s="6"/>
      <c r="C196" s="6"/>
      <c r="D196" s="6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165" customFormat="1">
      <c r="A197" s="1"/>
      <c r="B197" s="6"/>
      <c r="C197" s="6"/>
      <c r="D197" s="6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165" customFormat="1">
      <c r="A198" s="1"/>
      <c r="B198" s="6"/>
      <c r="C198" s="6"/>
      <c r="D198" s="6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165" customFormat="1">
      <c r="A199" s="1"/>
      <c r="B199" s="6"/>
      <c r="C199" s="6"/>
      <c r="D199" s="6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165" customFormat="1">
      <c r="A200" s="1"/>
      <c r="B200" s="6"/>
      <c r="C200" s="6"/>
      <c r="D200" s="6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165" customFormat="1">
      <c r="A201" s="1"/>
      <c r="B201" s="6"/>
      <c r="C201" s="6"/>
      <c r="D201" s="6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165" customFormat="1">
      <c r="A202" s="1"/>
      <c r="B202" s="6"/>
      <c r="C202" s="6"/>
      <c r="D202" s="6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165" customFormat="1">
      <c r="A203" s="1"/>
      <c r="B203" s="6"/>
      <c r="C203" s="6"/>
      <c r="D203" s="6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165" customFormat="1">
      <c r="A204" s="1"/>
      <c r="B204" s="6"/>
      <c r="C204" s="6"/>
      <c r="D204" s="6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165" customFormat="1">
      <c r="A205" s="1"/>
      <c r="B205" s="6"/>
      <c r="C205" s="6"/>
      <c r="D205" s="6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165" customFormat="1">
      <c r="A206" s="1"/>
      <c r="B206" s="6"/>
      <c r="C206" s="6"/>
      <c r="D206" s="6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165" customFormat="1">
      <c r="A207" s="1"/>
      <c r="B207" s="6"/>
      <c r="C207" s="6"/>
      <c r="D207" s="6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165" customFormat="1">
      <c r="A208" s="1"/>
      <c r="B208" s="6"/>
      <c r="C208" s="6"/>
      <c r="D208" s="6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256" s="165" customFormat="1">
      <c r="A209" s="1"/>
      <c r="B209" s="6"/>
      <c r="C209" s="6"/>
      <c r="D209" s="6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256" s="165" customFormat="1">
      <c r="A210" s="1"/>
      <c r="B210" s="6"/>
      <c r="C210" s="6"/>
      <c r="D210" s="6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256" s="165" customFormat="1">
      <c r="A211" s="1"/>
      <c r="B211" s="6"/>
      <c r="C211" s="6"/>
      <c r="D211" s="6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256" s="165" customFormat="1">
      <c r="A212" s="1"/>
      <c r="B212" s="6"/>
      <c r="C212" s="6"/>
      <c r="D212" s="6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256" s="165" customFormat="1">
      <c r="A213" s="1"/>
      <c r="B213" s="6"/>
      <c r="C213" s="6"/>
      <c r="D213" s="6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256" s="165" customFormat="1">
      <c r="A214" s="1"/>
      <c r="B214" s="6"/>
      <c r="C214" s="6"/>
      <c r="D214" s="6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256" s="165" customFormat="1">
      <c r="A215" s="1"/>
      <c r="B215" s="6"/>
      <c r="C215" s="6"/>
      <c r="D215" s="6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56" s="165" customFormat="1">
      <c r="A216" s="1"/>
      <c r="B216" s="6"/>
      <c r="C216" s="6"/>
      <c r="D216" s="6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256" s="165" customFormat="1">
      <c r="A217" s="1"/>
      <c r="B217" s="6"/>
      <c r="C217" s="6"/>
      <c r="D217" s="6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256" s="165" customFormat="1">
      <c r="A218" s="1"/>
      <c r="B218" s="6"/>
      <c r="C218" s="6"/>
      <c r="D218" s="6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256" s="165" customFormat="1">
      <c r="A219" s="1"/>
      <c r="B219" s="6"/>
      <c r="C219" s="6"/>
      <c r="D219" s="6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1"/>
      <c r="AA219" s="1"/>
      <c r="AB219" s="1"/>
      <c r="AC219" s="1"/>
      <c r="AD219" s="6"/>
    </row>
    <row r="220" spans="1:256" s="165" customFormat="1">
      <c r="A220" s="1"/>
      <c r="B220" s="6"/>
      <c r="C220" s="6"/>
      <c r="D220" s="6"/>
      <c r="E220" s="1"/>
      <c r="F220" s="6"/>
      <c r="G220" s="6"/>
      <c r="H220" s="6"/>
      <c r="I220" s="6"/>
      <c r="J220" s="6"/>
      <c r="K220" s="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1"/>
      <c r="AA220" s="1"/>
      <c r="AB220" s="1"/>
      <c r="AC220" s="1"/>
      <c r="AD220" s="6"/>
      <c r="AE220" s="2"/>
      <c r="AT220" s="2"/>
    </row>
    <row r="221" spans="1:256" s="165" customFormat="1">
      <c r="A221" s="1"/>
      <c r="B221" s="1"/>
      <c r="C221" s="1"/>
      <c r="D221" s="1"/>
      <c r="E221" s="1"/>
      <c r="F221" s="1"/>
      <c r="G221" s="6"/>
      <c r="H221" s="6"/>
      <c r="I221" s="6"/>
      <c r="J221" s="1"/>
      <c r="K221" s="1"/>
      <c r="L221" s="1"/>
      <c r="M221" s="1"/>
      <c r="N221" s="1"/>
      <c r="O221" s="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1"/>
      <c r="AA221" s="1"/>
      <c r="AB221" s="1"/>
      <c r="AC221" s="1"/>
      <c r="AD221" s="6"/>
      <c r="AE221" s="2"/>
      <c r="AF221" s="2"/>
      <c r="AG221" s="2"/>
      <c r="AH221" s="2"/>
      <c r="AT221" s="2"/>
      <c r="AU221" s="2"/>
      <c r="AV221" s="2"/>
      <c r="AW221" s="2"/>
      <c r="AX221" s="2"/>
    </row>
    <row r="222" spans="1:256" s="165" customForma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1"/>
      <c r="AA222" s="1"/>
      <c r="AB222" s="1"/>
      <c r="AC222" s="1"/>
      <c r="AD222" s="6"/>
      <c r="AE222" s="2"/>
      <c r="AF222" s="2"/>
      <c r="AG222" s="2"/>
      <c r="AH222" s="2"/>
      <c r="AR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>
      <c r="P223" s="6"/>
      <c r="Q223" s="6"/>
      <c r="R223" s="6"/>
      <c r="S223" s="6"/>
      <c r="U223" s="6"/>
      <c r="V223" s="6"/>
      <c r="W223" s="6"/>
      <c r="X223" s="6"/>
      <c r="Y223" s="6"/>
      <c r="AI223" s="165"/>
      <c r="AJ223" s="165"/>
      <c r="AK223" s="165"/>
      <c r="AL223" s="165"/>
      <c r="AM223" s="165"/>
      <c r="AN223" s="165"/>
    </row>
    <row r="224" spans="1:256">
      <c r="P224" s="6"/>
      <c r="Q224" s="6"/>
      <c r="R224" s="6"/>
      <c r="S224" s="6"/>
      <c r="U224" s="6"/>
      <c r="V224" s="6"/>
      <c r="W224" s="6"/>
      <c r="X224" s="6"/>
      <c r="Y224" s="6"/>
      <c r="AI224" s="165"/>
      <c r="AJ224" s="165"/>
      <c r="AK224" s="165"/>
      <c r="AL224" s="165"/>
      <c r="AM224" s="165"/>
    </row>
    <row r="225" spans="16:39">
      <c r="P225" s="6"/>
      <c r="Q225" s="6"/>
      <c r="R225" s="6"/>
      <c r="S225" s="6"/>
      <c r="U225" s="6"/>
      <c r="V225" s="6"/>
      <c r="W225" s="6"/>
      <c r="X225" s="6"/>
      <c r="Y225" s="6"/>
      <c r="AI225" s="165"/>
      <c r="AJ225" s="165"/>
      <c r="AK225" s="165"/>
      <c r="AL225" s="165"/>
      <c r="AM225" s="165"/>
    </row>
  </sheetData>
  <mergeCells count="72">
    <mergeCell ref="X35:AA35"/>
    <mergeCell ref="AB35:AC35"/>
    <mergeCell ref="X36:AC36"/>
    <mergeCell ref="D5:H5"/>
    <mergeCell ref="J5:L5"/>
    <mergeCell ref="N5:O5"/>
    <mergeCell ref="R5:V5"/>
    <mergeCell ref="X5:AA5"/>
    <mergeCell ref="A7:I7"/>
    <mergeCell ref="K7:AC7"/>
    <mergeCell ref="A9:D9"/>
    <mergeCell ref="F9:I9"/>
    <mergeCell ref="K9:N9"/>
    <mergeCell ref="Q9:S9"/>
    <mergeCell ref="U9:AC9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A40:C40"/>
    <mergeCell ref="K40:M40"/>
    <mergeCell ref="N40:R40"/>
    <mergeCell ref="X40:AC40"/>
    <mergeCell ref="A18:D19"/>
    <mergeCell ref="F20:I21"/>
    <mergeCell ref="X31:AC31"/>
    <mergeCell ref="X33:AA33"/>
    <mergeCell ref="AB33:AC33"/>
    <mergeCell ref="X32:AA32"/>
    <mergeCell ref="X37:AA37"/>
    <mergeCell ref="AB32:AC32"/>
    <mergeCell ref="AB37:AC37"/>
    <mergeCell ref="X34:AA34"/>
    <mergeCell ref="AB34:AC34"/>
    <mergeCell ref="X38:AC38"/>
    <mergeCell ref="K44:M44"/>
    <mergeCell ref="Q44:R44"/>
    <mergeCell ref="S44:V44"/>
    <mergeCell ref="K42:M42"/>
    <mergeCell ref="Q42:R42"/>
    <mergeCell ref="S42:V42"/>
    <mergeCell ref="Q43:R43"/>
    <mergeCell ref="S43:V43"/>
    <mergeCell ref="S45:V45"/>
    <mergeCell ref="AA45:AC45"/>
    <mergeCell ref="L46:M46"/>
    <mergeCell ref="Q46:R46"/>
    <mergeCell ref="S46:V46"/>
    <mergeCell ref="Y46:AC46"/>
    <mergeCell ref="AR50:AW50"/>
    <mergeCell ref="AA48:AC48"/>
    <mergeCell ref="AA43:AC44"/>
    <mergeCell ref="L49:M49"/>
    <mergeCell ref="Q49:R49"/>
    <mergeCell ref="S49:V49"/>
    <mergeCell ref="Y49:AC49"/>
    <mergeCell ref="S50:V50"/>
    <mergeCell ref="L47:M47"/>
    <mergeCell ref="Q47:R47"/>
    <mergeCell ref="S47:V47"/>
    <mergeCell ref="L48:M48"/>
    <mergeCell ref="Q48:R48"/>
    <mergeCell ref="S48:V48"/>
    <mergeCell ref="L45:M45"/>
    <mergeCell ref="Q45:R45"/>
  </mergeCells>
  <phoneticPr fontId="1"/>
  <conditionalFormatting sqref="D17 D36 I19 I30 N25 S30 AC21">
    <cfRule type="cellIs" dxfId="24" priority="25" stopIfTrue="1" operator="equal">
      <formula>0</formula>
    </cfRule>
  </conditionalFormatting>
  <conditionalFormatting sqref="J5">
    <cfRule type="cellIs" dxfId="23" priority="24" stopIfTrue="1" operator="equal">
      <formula>0</formula>
    </cfRule>
  </conditionalFormatting>
  <conditionalFormatting sqref="D11">
    <cfRule type="cellIs" dxfId="22" priority="23" operator="greaterThan">
      <formula>C11</formula>
    </cfRule>
  </conditionalFormatting>
  <conditionalFormatting sqref="D21">
    <cfRule type="cellIs" dxfId="21" priority="22" operator="greaterThan">
      <formula>C21</formula>
    </cfRule>
  </conditionalFormatting>
  <conditionalFormatting sqref="I11">
    <cfRule type="cellIs" dxfId="20" priority="21" operator="greaterThan">
      <formula>H11</formula>
    </cfRule>
  </conditionalFormatting>
  <conditionalFormatting sqref="I23">
    <cfRule type="cellIs" dxfId="19" priority="20" operator="greaterThan">
      <formula>H23</formula>
    </cfRule>
  </conditionalFormatting>
  <conditionalFormatting sqref="N11">
    <cfRule type="cellIs" dxfId="18" priority="19" operator="greaterThan">
      <formula>M11</formula>
    </cfRule>
  </conditionalFormatting>
  <conditionalFormatting sqref="S11">
    <cfRule type="cellIs" dxfId="17" priority="18" operator="greaterThan">
      <formula>R11</formula>
    </cfRule>
  </conditionalFormatting>
  <conditionalFormatting sqref="X11">
    <cfRule type="cellIs" dxfId="16" priority="17" operator="greaterThan">
      <formula>W11</formula>
    </cfRule>
  </conditionalFormatting>
  <conditionalFormatting sqref="AC11">
    <cfRule type="cellIs" dxfId="15" priority="16" operator="greaterThan">
      <formula>AB11</formula>
    </cfRule>
  </conditionalFormatting>
  <conditionalFormatting sqref="D16">
    <cfRule type="cellIs" dxfId="14" priority="15" operator="greaterThan">
      <formula>C16</formula>
    </cfRule>
  </conditionalFormatting>
  <conditionalFormatting sqref="D35">
    <cfRule type="cellIs" dxfId="13" priority="14" operator="greaterThan">
      <formula>C35</formula>
    </cfRule>
  </conditionalFormatting>
  <conditionalFormatting sqref="I18">
    <cfRule type="cellIs" dxfId="12" priority="13" operator="greaterThan">
      <formula>H18</formula>
    </cfRule>
  </conditionalFormatting>
  <conditionalFormatting sqref="I29">
    <cfRule type="cellIs" dxfId="11" priority="12" operator="greaterThan">
      <formula>H29</formula>
    </cfRule>
  </conditionalFormatting>
  <conditionalFormatting sqref="N24">
    <cfRule type="cellIs" dxfId="10" priority="11" operator="greaterThan">
      <formula>M24</formula>
    </cfRule>
  </conditionalFormatting>
  <conditionalFormatting sqref="S29">
    <cfRule type="cellIs" dxfId="9" priority="10" operator="greaterThan">
      <formula>R29</formula>
    </cfRule>
  </conditionalFormatting>
  <conditionalFormatting sqref="AC20">
    <cfRule type="cellIs" dxfId="8" priority="9" operator="greaterThan">
      <formula>AB20</formula>
    </cfRule>
  </conditionalFormatting>
  <conditionalFormatting sqref="D12:D15">
    <cfRule type="cellIs" dxfId="7" priority="8" operator="greaterThan">
      <formula>C12</formula>
    </cfRule>
  </conditionalFormatting>
  <conditionalFormatting sqref="D22:D34">
    <cfRule type="cellIs" dxfId="6" priority="7" operator="greaterThan">
      <formula>C22</formula>
    </cfRule>
  </conditionalFormatting>
  <conditionalFormatting sqref="I12:I17">
    <cfRule type="cellIs" dxfId="5" priority="6" operator="greaterThan">
      <formula>H12</formula>
    </cfRule>
  </conditionalFormatting>
  <conditionalFormatting sqref="I24:I28">
    <cfRule type="cellIs" dxfId="4" priority="5" operator="greaterThan">
      <formula>H24</formula>
    </cfRule>
  </conditionalFormatting>
  <conditionalFormatting sqref="N12:N23">
    <cfRule type="cellIs" dxfId="3" priority="4" operator="greaterThan">
      <formula>M12</formula>
    </cfRule>
  </conditionalFormatting>
  <conditionalFormatting sqref="S12:S28">
    <cfRule type="cellIs" dxfId="2" priority="3" operator="greaterThan">
      <formula>R12</formula>
    </cfRule>
  </conditionalFormatting>
  <conditionalFormatting sqref="X12:X20">
    <cfRule type="cellIs" dxfId="1" priority="2" operator="greaterThan">
      <formula>W12</formula>
    </cfRule>
  </conditionalFormatting>
  <conditionalFormatting sqref="AC12:AC19">
    <cfRule type="cellIs" dxfId="0" priority="1" operator="greaterThan">
      <formula>AB12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加賀地区</vt:lpstr>
      <vt:lpstr>能登地区</vt:lpstr>
      <vt:lpstr>加賀地区!Print_Area</vt:lpstr>
      <vt:lpstr>能登地区!Print_Area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2020-08-20T23:59:51Z</cp:lastPrinted>
  <dcterms:created xsi:type="dcterms:W3CDTF">2015-04-30T01:48:12Z</dcterms:created>
  <dcterms:modified xsi:type="dcterms:W3CDTF">2020-08-24T02:02:37Z</dcterms:modified>
</cp:coreProperties>
</file>