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5450" windowHeight="11730" activeTab="0"/>
  </bookViews>
  <sheets>
    <sheet name="加賀地区" sheetId="1" r:id="rId1"/>
    <sheet name="能登地区" sheetId="2" r:id="rId2"/>
  </sheets>
  <definedNames>
    <definedName name="_xlnm.Print_Area" localSheetId="0">'加賀地区'!$A$1:$AI$52</definedName>
    <definedName name="_xlnm.Print_Area" localSheetId="1">'能登地区'!$A$1:$AI$48</definedName>
  </definedNames>
  <calcPr fullCalcOnLoad="1"/>
</workbook>
</file>

<file path=xl/sharedStrings.xml><?xml version="1.0" encoding="utf-8"?>
<sst xmlns="http://schemas.openxmlformats.org/spreadsheetml/2006/main" count="425" uniqueCount="296">
  <si>
    <t>広告主</t>
  </si>
  <si>
    <t>代理店</t>
  </si>
  <si>
    <t>折込日</t>
  </si>
  <si>
    <t>納品日</t>
  </si>
  <si>
    <t xml:space="preserve">折 込 料 金 </t>
  </si>
  <si>
    <t>計</t>
  </si>
  <si>
    <t>納入締切日時</t>
  </si>
  <si>
    <t>能  美  市</t>
  </si>
  <si>
    <t>か ほ く 市</t>
  </si>
  <si>
    <t>根上</t>
  </si>
  <si>
    <t>金沢中央</t>
  </si>
  <si>
    <t>金沢泉野</t>
  </si>
  <si>
    <t>かほく南</t>
  </si>
  <si>
    <t>七尾</t>
  </si>
  <si>
    <t>輪島</t>
  </si>
  <si>
    <t>鵜島</t>
  </si>
  <si>
    <t>寺井</t>
  </si>
  <si>
    <t>幸町城南</t>
  </si>
  <si>
    <t>円光寺</t>
  </si>
  <si>
    <t>かほく北</t>
  </si>
  <si>
    <t>田鶴浜</t>
  </si>
  <si>
    <t>輪島西部</t>
  </si>
  <si>
    <t>鵜飼</t>
  </si>
  <si>
    <t>寺井東部</t>
  </si>
  <si>
    <t>本町彦三</t>
  </si>
  <si>
    <t>高尾台</t>
  </si>
  <si>
    <t>計</t>
  </si>
  <si>
    <t>吉田</t>
  </si>
  <si>
    <t>三井</t>
  </si>
  <si>
    <t>上戸</t>
  </si>
  <si>
    <t>辰口</t>
  </si>
  <si>
    <t>額</t>
  </si>
  <si>
    <t>河  北  郡</t>
  </si>
  <si>
    <t>中島</t>
  </si>
  <si>
    <t>名舟</t>
  </si>
  <si>
    <t>飯田</t>
  </si>
  <si>
    <t>宮竹</t>
  </si>
  <si>
    <t>駅西</t>
  </si>
  <si>
    <t>津幡</t>
  </si>
  <si>
    <t>釶打</t>
  </si>
  <si>
    <t>南志見</t>
  </si>
  <si>
    <t>若山</t>
  </si>
  <si>
    <t>計</t>
  </si>
  <si>
    <t>諸江</t>
  </si>
  <si>
    <t>津幡南部</t>
  </si>
  <si>
    <t>西岸</t>
  </si>
  <si>
    <t>町野</t>
  </si>
  <si>
    <t>若山北部</t>
  </si>
  <si>
    <t>小　松　市</t>
  </si>
  <si>
    <t>鞍月木越</t>
  </si>
  <si>
    <t>津幡北部</t>
  </si>
  <si>
    <t>能登島</t>
  </si>
  <si>
    <t>本郷</t>
  </si>
  <si>
    <t>上黒丸</t>
  </si>
  <si>
    <t xml:space="preserve">小松第一 </t>
  </si>
  <si>
    <t>金石大徳</t>
  </si>
  <si>
    <t>皆月</t>
  </si>
  <si>
    <t>野々江</t>
  </si>
  <si>
    <t>小松中央</t>
  </si>
  <si>
    <t>大野</t>
  </si>
  <si>
    <t>羽  咋  市</t>
  </si>
  <si>
    <t>五十洲</t>
  </si>
  <si>
    <t>正院</t>
  </si>
  <si>
    <t>小松東部</t>
  </si>
  <si>
    <t>羽咋</t>
  </si>
  <si>
    <t>鹿西</t>
  </si>
  <si>
    <t>浦上</t>
  </si>
  <si>
    <t>蛸島</t>
  </si>
  <si>
    <t>松陽</t>
  </si>
  <si>
    <t>飯山</t>
  </si>
  <si>
    <t>良川</t>
  </si>
  <si>
    <t>門前東部</t>
  </si>
  <si>
    <t>蛸島田中</t>
  </si>
  <si>
    <t>松任中央</t>
  </si>
  <si>
    <t>余喜</t>
  </si>
  <si>
    <t>鳥屋北部</t>
  </si>
  <si>
    <t>道下</t>
  </si>
  <si>
    <t>飯塚</t>
  </si>
  <si>
    <t>安宅</t>
  </si>
  <si>
    <t>千路</t>
  </si>
  <si>
    <t>鳥屋東部</t>
  </si>
  <si>
    <t>黒島</t>
  </si>
  <si>
    <t>小泊</t>
  </si>
  <si>
    <t>金沢東部</t>
  </si>
  <si>
    <t>一ノ宮</t>
  </si>
  <si>
    <t>御祖</t>
  </si>
  <si>
    <t>剱地</t>
  </si>
  <si>
    <t>本</t>
  </si>
  <si>
    <t>軽海</t>
  </si>
  <si>
    <t>松任西部</t>
  </si>
  <si>
    <t>柴垣</t>
  </si>
  <si>
    <t>滝尾</t>
  </si>
  <si>
    <t>阿岸</t>
  </si>
  <si>
    <t>三崎</t>
  </si>
  <si>
    <t>苗代</t>
  </si>
  <si>
    <t>城北橋場</t>
  </si>
  <si>
    <t>越路</t>
  </si>
  <si>
    <t>寺家</t>
  </si>
  <si>
    <t>粟津</t>
  </si>
  <si>
    <t>森山</t>
  </si>
  <si>
    <t>狼煙</t>
  </si>
  <si>
    <t>粟津東</t>
  </si>
  <si>
    <t>御所柳橋</t>
  </si>
  <si>
    <t>押水</t>
  </si>
  <si>
    <t>穴水</t>
  </si>
  <si>
    <t>高屋</t>
  </si>
  <si>
    <t>森本</t>
  </si>
  <si>
    <t>鶴来中央</t>
  </si>
  <si>
    <t>免田</t>
  </si>
  <si>
    <t>住吉</t>
  </si>
  <si>
    <t>馬緤</t>
  </si>
  <si>
    <t>那谷寺</t>
  </si>
  <si>
    <t>鶴来</t>
  </si>
  <si>
    <t>志雄</t>
  </si>
  <si>
    <t>岩車</t>
  </si>
  <si>
    <t>大谷</t>
  </si>
  <si>
    <t>高浜</t>
  </si>
  <si>
    <t>甲</t>
  </si>
  <si>
    <t>清水</t>
  </si>
  <si>
    <t>加　賀　市</t>
  </si>
  <si>
    <t>志賀</t>
  </si>
  <si>
    <t>諸橋</t>
  </si>
  <si>
    <t>大聖寺</t>
  </si>
  <si>
    <t>新神田</t>
  </si>
  <si>
    <t>志加浦</t>
  </si>
  <si>
    <t>鹿波</t>
  </si>
  <si>
    <t>米丸</t>
  </si>
  <si>
    <t>河内福岡</t>
  </si>
  <si>
    <t>加茂</t>
  </si>
  <si>
    <t>穴水東部</t>
  </si>
  <si>
    <t>加賀鹿島</t>
  </si>
  <si>
    <t>吉野</t>
  </si>
  <si>
    <t>土田</t>
  </si>
  <si>
    <t>鵜川</t>
  </si>
  <si>
    <t>三谷</t>
  </si>
  <si>
    <t>泉</t>
  </si>
  <si>
    <t>三ツ屋野</t>
  </si>
  <si>
    <t>直海</t>
  </si>
  <si>
    <t>瑞穂</t>
  </si>
  <si>
    <t>久安</t>
  </si>
  <si>
    <t>一里野</t>
  </si>
  <si>
    <t>矢波</t>
  </si>
  <si>
    <t>動橋</t>
  </si>
  <si>
    <t>白峰</t>
  </si>
  <si>
    <t>波並</t>
  </si>
  <si>
    <t>片山津</t>
  </si>
  <si>
    <t>富来</t>
  </si>
  <si>
    <t>山代</t>
  </si>
  <si>
    <t>東増穂</t>
  </si>
  <si>
    <t>山中</t>
  </si>
  <si>
    <t>酒見</t>
  </si>
  <si>
    <t>姫</t>
  </si>
  <si>
    <t>江沼加南</t>
  </si>
  <si>
    <t>西海</t>
  </si>
  <si>
    <t>神野</t>
  </si>
  <si>
    <t>東谷</t>
  </si>
  <si>
    <t>西浦</t>
  </si>
  <si>
    <t>柳田</t>
  </si>
  <si>
    <t>当目</t>
  </si>
  <si>
    <t>小木</t>
  </si>
  <si>
    <t>松波</t>
  </si>
  <si>
    <t>解約規定</t>
  </si>
  <si>
    <t>Ｂ６～Ｂ４まで</t>
  </si>
  <si>
    <t>紙分け終了後</t>
  </si>
  <si>
    <t>北国BK　香林坊</t>
  </si>
  <si>
    <t>　北陸中日新聞折込センター</t>
  </si>
  <si>
    <t>(折り目無)</t>
  </si>
  <si>
    <t>折込料の20％</t>
  </si>
  <si>
    <r>
      <t>普通預金No</t>
    </r>
    <r>
      <rPr>
        <sz val="9"/>
        <rFont val="ＤＦ平成明朝体W3"/>
        <family val="3"/>
      </rPr>
      <t>.193924</t>
    </r>
  </si>
  <si>
    <t>Ｂ３</t>
  </si>
  <si>
    <t>(2つ折り)</t>
  </si>
  <si>
    <t>紙分け搬送終了後</t>
  </si>
  <si>
    <t>北陸BK　金沢</t>
  </si>
  <si>
    <t>Ｂ２</t>
  </si>
  <si>
    <t>(4つ折り)</t>
  </si>
  <si>
    <t>8.0円</t>
  </si>
  <si>
    <r>
      <t>普通預金No</t>
    </r>
    <r>
      <rPr>
        <sz val="9"/>
        <rFont val="ＤＦ平成明朝体W3"/>
        <family val="3"/>
      </rPr>
      <t>.1104640</t>
    </r>
  </si>
  <si>
    <t>Ｂ１</t>
  </si>
  <si>
    <t>(8つ折り)</t>
  </si>
  <si>
    <t>12.0円</t>
  </si>
  <si>
    <t>販売店組込後</t>
  </si>
  <si>
    <t>三菱東京UFJ　金沢</t>
  </si>
  <si>
    <t>ハガキ</t>
  </si>
  <si>
    <t>(Ａ6版)</t>
  </si>
  <si>
    <t>3.5円</t>
  </si>
  <si>
    <t>解約しかねます</t>
  </si>
  <si>
    <t>普通預金No.4042190</t>
  </si>
  <si>
    <t xml:space="preserve">厚紙 </t>
  </si>
  <si>
    <t>(110kg以上)</t>
  </si>
  <si>
    <t>1円増</t>
  </si>
  <si>
    <t>口座名義</t>
  </si>
  <si>
    <t>㈱中日サービス</t>
  </si>
  <si>
    <t>請求先</t>
  </si>
  <si>
    <t>ＴＥＬ</t>
  </si>
  <si>
    <t>サイズ</t>
  </si>
  <si>
    <t>ＦＡＸ</t>
  </si>
  <si>
    <t>申込書</t>
  </si>
  <si>
    <t>白　山　市</t>
  </si>
  <si>
    <t>野  々  市　市</t>
  </si>
  <si>
    <t>金  沢  市　</t>
  </si>
  <si>
    <t>松任美川</t>
  </si>
  <si>
    <t>松任ツルギ</t>
  </si>
  <si>
    <t>三明福浦</t>
  </si>
  <si>
    <t>加賀中央</t>
  </si>
  <si>
    <t>小松南部</t>
  </si>
  <si>
    <t>今江</t>
  </si>
  <si>
    <t>松任千代野</t>
  </si>
  <si>
    <t>販売店名</t>
  </si>
  <si>
    <t>部数</t>
  </si>
  <si>
    <t>折込数</t>
  </si>
  <si>
    <t>石川県 北陸中日新聞販売店部数表</t>
  </si>
  <si>
    <t>㈱中日サービス</t>
  </si>
  <si>
    <t>振込先</t>
  </si>
  <si>
    <t>納　品　先</t>
  </si>
  <si>
    <r>
      <rPr>
        <sz val="9"/>
        <rFont val="ＤＦ平成明朝体W3"/>
        <family val="3"/>
      </rPr>
      <t>サイズ</t>
    </r>
    <r>
      <rPr>
        <sz val="8"/>
        <rFont val="ＤＦ平成明朝体W3"/>
        <family val="3"/>
      </rPr>
      <t>　    　</t>
    </r>
  </si>
  <si>
    <t>料金（税別）</t>
  </si>
  <si>
    <t>*その他・特殊・変形物については事前にご相談下さい</t>
  </si>
  <si>
    <t>　2.8円</t>
  </si>
  <si>
    <t>　5.3円</t>
  </si>
  <si>
    <t>羽　咋　郡</t>
  </si>
  <si>
    <t>鹿　島　郡</t>
  </si>
  <si>
    <t>七　尾　市</t>
  </si>
  <si>
    <t>輪　島　市</t>
  </si>
  <si>
    <t>鳳　珠　郡</t>
  </si>
  <si>
    <t>珠　洲　市</t>
  </si>
  <si>
    <t>小松　営業所</t>
  </si>
  <si>
    <t>〒921-8011　石川県金沢市入江3-60</t>
  </si>
  <si>
    <t>〒923-0811　小松市白江町へ28-5</t>
  </si>
  <si>
    <t>金沢地区（白山麓除く）・・折込指定日1日前 午前11時</t>
  </si>
  <si>
    <t>加賀地区のみ・・折込指定1日前　午前11時</t>
  </si>
  <si>
    <t>加賀地区・白山麓(白山市）・口能登地区・奥能登地区・・折込指定2日前　午前11時</t>
  </si>
  <si>
    <t>※折込料は前金制です</t>
  </si>
  <si>
    <t>※加賀地区・・月曜日及び祝祭日の翌日折込は更に1日前　午前11時</t>
  </si>
  <si>
    <t>休刊日</t>
  </si>
  <si>
    <t>入力</t>
  </si>
  <si>
    <t>受付</t>
  </si>
  <si>
    <t>枚数</t>
  </si>
  <si>
    <t>　　月　　 日　（　　）</t>
  </si>
  <si>
    <t>(白 山 麓)</t>
  </si>
  <si>
    <t>TEL(076)291-7301 FAX(076)291-7302</t>
  </si>
  <si>
    <t>TEL(0761)24-3593 FAX(0761)24-6693</t>
  </si>
  <si>
    <t>月　　　　  日　　（　　　）</t>
  </si>
  <si>
    <t>西インタ―</t>
  </si>
  <si>
    <t>松任川北</t>
  </si>
  <si>
    <t>※日曜・祝日は休業の為、受付締切は更に１日前となります</t>
  </si>
  <si>
    <t>本部</t>
  </si>
  <si>
    <t>森本東部</t>
  </si>
  <si>
    <t>野々市東部</t>
  </si>
  <si>
    <t>北部（犀川以北）</t>
  </si>
  <si>
    <t>南部（犀川以南）</t>
  </si>
  <si>
    <t>〒921-8011  石川県金沢市入江3-60</t>
  </si>
  <si>
    <t>ウシツ中央</t>
  </si>
  <si>
    <t>戸板</t>
  </si>
  <si>
    <t>城西</t>
  </si>
  <si>
    <t>内灘</t>
  </si>
  <si>
    <t>小立野笠舞</t>
  </si>
  <si>
    <t>▶本部</t>
  </si>
  <si>
    <t>▶小松営業所</t>
  </si>
  <si>
    <t>西金沢</t>
  </si>
  <si>
    <t>西金沢</t>
  </si>
  <si>
    <t>搬入会社</t>
  </si>
  <si>
    <t>宇出津西部</t>
  </si>
  <si>
    <t>野々市</t>
  </si>
  <si>
    <t>野々市南部</t>
  </si>
  <si>
    <t>松任東部※</t>
  </si>
  <si>
    <t>上荒屋※</t>
  </si>
  <si>
    <t>四十万</t>
  </si>
  <si>
    <t>【平成27年4月】</t>
  </si>
  <si>
    <t>野々市東部</t>
  </si>
  <si>
    <t>金沢市分450を四十万（新設）へ</t>
  </si>
  <si>
    <t>野々市西部の金沢市400を追加</t>
  </si>
  <si>
    <t>野々市西部</t>
  </si>
  <si>
    <t>野々市西部の野々市市240を追加</t>
  </si>
  <si>
    <t>野々市市分290を松任ツルギより追加</t>
  </si>
  <si>
    <t>➊区域変更</t>
  </si>
  <si>
    <t>➋区域変更</t>
  </si>
  <si>
    <t>新設</t>
  </si>
  <si>
    <t>(白山市1150・野々市市250）</t>
  </si>
  <si>
    <t>（金沢市620・野々市市300）</t>
  </si>
  <si>
    <t>野々市市290を野々市東部へ</t>
  </si>
  <si>
    <t>　Ｈ２７年　５/７　６/１５　７/１３　８/１７　９/１４　１０/１３　１１/９　１２/１４</t>
  </si>
  <si>
    <t>金沢市参照</t>
  </si>
  <si>
    <t>白山市参照</t>
  </si>
  <si>
    <t>上荒屋※</t>
  </si>
  <si>
    <t>粟ヶ崎</t>
  </si>
  <si>
    <t>上荒屋・松任東部　野々市市分を明記</t>
  </si>
  <si>
    <t>申込書</t>
  </si>
  <si>
    <t>➌表記変更</t>
  </si>
  <si>
    <t>廃店</t>
  </si>
  <si>
    <t>金沢市</t>
  </si>
  <si>
    <t>野々市市</t>
  </si>
  <si>
    <t>白山市</t>
  </si>
  <si>
    <t>河北郡</t>
  </si>
  <si>
    <t>かほく市</t>
  </si>
  <si>
    <t>金沢地区</t>
  </si>
  <si>
    <t>計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</si>
</sst>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#,##0_);[Red]\(#,##0\)"/>
    <numFmt numFmtId="178" formatCode="&quot;総&quot;&quot;合&quot;&quot;計&quot;\ \ \ \ #&quot;,&quot;###&quot;枚&quot;"/>
    <numFmt numFmtId="179" formatCode="#,##0&quot;枚&quot;"/>
    <numFmt numFmtId="180" formatCode="&quot;呉&quot;&quot;西&quot;&quot;地&quot;&quot;区&quot;\ \ \ \ #&quot;,&quot;###&quot;枚&quot;"/>
    <numFmt numFmtId="181" formatCode="&quot;呉&quot;&quot;東&quot;&quot;地&quot;&quot;区&quot;\ \ \ \ #&quot;,&quot;###&quot;枚&quot;"/>
    <numFmt numFmtId="182" formatCode="yyyy&quot;年&quot;m&quot;月&quot;d&quot;日&quot;\(aaa\)"/>
    <numFmt numFmtId="183" formatCode="&quot;総&quot;&quot;合&quot;&quot;計&quot;\ \ \ \ #&quot;,&quot;###&quot;　枚&quot;"/>
    <numFmt numFmtId="184" formatCode="#,##0_ "/>
    <numFmt numFmtId="185" formatCode="&quot;加&quot;&quot;賀&quot;&quot;地&quot;&quot;区&quot;\ \ \ \ #&quot;,&quot;###&quot;枚&quot;"/>
    <numFmt numFmtId="186" formatCode="&quot;金&quot;&quot;沢&quot;&quot;地&quot;&quot;区&quot;\ \ \ \ #&quot;,&quot;###&quot;枚&quot;"/>
    <numFmt numFmtId="187" formatCode="&quot;口&quot;&quot;能&quot;&quot;登&quot;&quot;地&quot;&quot;区&quot;\ \ \ \ #&quot;,&quot;###&quot;枚&quot;"/>
    <numFmt numFmtId="188" formatCode="&quot;奥&quot;&quot;能&quot;&quot;登&quot;&quot;地&quot;&quot;区&quot;\ \ \ \ #&quot;,&quot;###&quot;枚&quot;"/>
    <numFmt numFmtId="189" formatCode="#,###&quot;枚&quot;"/>
    <numFmt numFmtId="190" formatCode="#,##0.0"/>
    <numFmt numFmtId="191" formatCode="0.0_ "/>
    <numFmt numFmtId="192" formatCode="\+0"/>
    <numFmt numFmtId="193" formatCode="&quot;加&quot;&quot;賀&quot;&quot;地&quot;&quot;区&quot;\ \ \ #&quot;,&quot;###&quot;枚&quot;"/>
    <numFmt numFmtId="194" formatCode="\ &quot;加&quot;&quot;賀&quot;&quot;地&quot;&quot;区&quot;\ \ \ #&quot;,&quot;###&quot;枚&quot;"/>
    <numFmt numFmtId="195" formatCode="\ &quot;加&quot;&quot;賀&quot;&quot;地&quot;&quot;区&quot;\ \ #&quot;,&quot;###&quot;枚&quot;"/>
    <numFmt numFmtId="196" formatCode="&quot;総&quot;&quot;合&quot;&quot;計&quot;\ #,###&quot;枚&quot;"/>
    <numFmt numFmtId="197" formatCode="&quot;総&quot;&quot;合&quot;&quot;計&quot;\ #,###&quot; 枚&quot;"/>
    <numFmt numFmtId="198" formatCode="\ &quot;金&quot;&quot;沢&quot;&quot;地&quot;&quot;区&quot;\ \ #&quot;,&quot;###&quot;枚&quot;"/>
    <numFmt numFmtId="199" formatCode="\ &quot;口&quot;&quot;能登&quot;&quot;地&quot;&quot;区&quot;\ \ #&quot;,&quot;###&quot;枚&quot;"/>
    <numFmt numFmtId="200" formatCode="\ &quot;奥&quot;&quot;能登&quot;&quot;地&quot;&quot;区&quot;\ \ #&quot;,&quot;###&quot;枚&quot;"/>
    <numFmt numFmtId="201" formatCode="&quot;能登地区&quot;&quot;合&quot;&quot;計&quot;\ #,###&quot;枚&quot;"/>
    <numFmt numFmtId="202" formatCode="&quot;加賀地区&quot;&quot;計&quot;\ #,###&quot;枚&quot;"/>
    <numFmt numFmtId="203" formatCode="&quot;能登地区&quot;&quot;&quot;&quot;計&quot;\ #,###&quot;枚&quot;"/>
    <numFmt numFmtId="204" formatCode="&quot;能登地区　&quot;&quot;&quot;&quot;計&quot;\ #,###&quot;枚&quot;"/>
    <numFmt numFmtId="205" formatCode="&quot;加賀地区&quot;&quot;　計&quot;\ #,###&quot;枚&quot;"/>
    <numFmt numFmtId="206" formatCode="&quot;総合計&quot;\ #,###&quot;枚&quot;"/>
    <numFmt numFmtId="207" formatCode="&quot;¥&quot;#,##0_);[Red]\(&quot;¥&quot;#,##0\)"/>
    <numFmt numFmtId="208" formatCode="0_);[Red]\(0\)"/>
    <numFmt numFmtId="209" formatCode="0.0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HGP創英角ｺﾞｼｯｸUB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0"/>
      <name val="HG丸ｺﾞｼｯｸM-PRO"/>
      <family val="3"/>
    </font>
    <font>
      <sz val="11"/>
      <name val="ＤＦ平成明朝体W3"/>
      <family val="3"/>
    </font>
    <font>
      <sz val="9"/>
      <name val="ＤＦ平成ゴシック体W5"/>
      <family val="3"/>
    </font>
    <font>
      <sz val="8"/>
      <name val="ＤＦ平成明朝体W3"/>
      <family val="3"/>
    </font>
    <font>
      <sz val="9"/>
      <name val="ＤＦ平成明朝体W3"/>
      <family val="3"/>
    </font>
    <font>
      <sz val="40"/>
      <name val="ＤＦ特太ゴシック体"/>
      <family val="3"/>
    </font>
    <font>
      <sz val="8"/>
      <name val="ＤＨＰ平成明朝体W3"/>
      <family val="3"/>
    </font>
    <font>
      <b/>
      <sz val="10"/>
      <name val="ＤＦ平成明朝体W3"/>
      <family val="3"/>
    </font>
    <font>
      <sz val="11"/>
      <name val="HGP明朝B"/>
      <family val="1"/>
    </font>
    <font>
      <b/>
      <sz val="16"/>
      <name val="ＭＳ Ｐゴシック"/>
      <family val="3"/>
    </font>
    <font>
      <sz val="13"/>
      <name val="ＤＦ平成ゴシック体W5"/>
      <family val="3"/>
    </font>
    <font>
      <sz val="24"/>
      <color indexed="10"/>
      <name val="ＭＳ Ｐゴシック"/>
      <family val="3"/>
    </font>
    <font>
      <b/>
      <sz val="10"/>
      <name val="ＤＦ平成ゴシック体W5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12"/>
      <name val="ＤＦ平成ゴシック体W5"/>
      <family val="3"/>
    </font>
    <font>
      <b/>
      <sz val="12"/>
      <name val="ＤＦ平成明朝体W3"/>
      <family val="3"/>
    </font>
    <font>
      <sz val="14"/>
      <name val="HGP創英角ｺﾞｼｯｸUB"/>
      <family val="3"/>
    </font>
    <font>
      <sz val="12"/>
      <name val="ＭＳ Ｐゴシック"/>
      <family val="3"/>
    </font>
    <font>
      <sz val="10"/>
      <name val="ＤＦ平成明朝体W3"/>
      <family val="3"/>
    </font>
    <font>
      <sz val="6"/>
      <name val="ＤＦ平成明朝体W3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9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9"/>
      <color theme="11"/>
      <name val="ＭＳ Ｐゴシック"/>
      <family val="3"/>
    </font>
    <font>
      <sz val="11"/>
      <color rgb="FF006100"/>
      <name val="Calibri"/>
      <family val="3"/>
    </font>
    <font>
      <sz val="18"/>
      <color theme="1"/>
      <name val="HGP創英角ｺﾞｼｯｸUB"/>
      <family val="3"/>
    </font>
    <font>
      <sz val="11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</borders>
  <cellStyleXfs count="64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center"/>
    </xf>
    <xf numFmtId="41" fontId="10" fillId="34" borderId="11" xfId="51" applyNumberFormat="1" applyFont="1" applyFill="1" applyBorder="1" applyAlignment="1">
      <alignment vertical="center"/>
    </xf>
    <xf numFmtId="41" fontId="10" fillId="34" borderId="12" xfId="51" applyNumberFormat="1" applyFont="1" applyFill="1" applyBorder="1" applyAlignment="1">
      <alignment vertical="center"/>
    </xf>
    <xf numFmtId="0" fontId="7" fillId="34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41" fontId="10" fillId="0" borderId="14" xfId="51" applyNumberFormat="1" applyFont="1" applyFill="1" applyBorder="1" applyAlignment="1">
      <alignment vertical="center"/>
    </xf>
    <xf numFmtId="41" fontId="10" fillId="0" borderId="11" xfId="51" applyNumberFormat="1" applyFont="1" applyFill="1" applyBorder="1" applyAlignment="1">
      <alignment vertical="center"/>
    </xf>
    <xf numFmtId="41" fontId="10" fillId="0" borderId="12" xfId="51" applyNumberFormat="1" applyFont="1" applyFill="1" applyBorder="1" applyAlignment="1">
      <alignment vertical="center"/>
    </xf>
    <xf numFmtId="41" fontId="10" fillId="0" borderId="15" xfId="51" applyNumberFormat="1" applyFont="1" applyFill="1" applyBorder="1" applyAlignment="1">
      <alignment vertical="center"/>
    </xf>
    <xf numFmtId="41" fontId="10" fillId="0" borderId="16" xfId="51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/>
    </xf>
    <xf numFmtId="0" fontId="10" fillId="0" borderId="19" xfId="0" applyFont="1" applyFill="1" applyBorder="1" applyAlignment="1">
      <alignment horizontal="center" vertical="center"/>
    </xf>
    <xf numFmtId="41" fontId="10" fillId="34" borderId="20" xfId="51" applyNumberFormat="1" applyFont="1" applyFill="1" applyBorder="1" applyAlignment="1">
      <alignment vertical="center"/>
    </xf>
    <xf numFmtId="0" fontId="10" fillId="34" borderId="0" xfId="0" applyFont="1" applyFill="1" applyBorder="1" applyAlignment="1">
      <alignment horizontal="left" vertical="center" shrinkToFit="1"/>
    </xf>
    <xf numFmtId="0" fontId="7" fillId="34" borderId="18" xfId="0" applyFont="1" applyFill="1" applyBorder="1" applyAlignment="1">
      <alignment/>
    </xf>
    <xf numFmtId="41" fontId="10" fillId="0" borderId="20" xfId="51" applyNumberFormat="1" applyFont="1" applyFill="1" applyBorder="1" applyAlignment="1">
      <alignment vertical="center"/>
    </xf>
    <xf numFmtId="0" fontId="7" fillId="34" borderId="21" xfId="0" applyFont="1" applyFill="1" applyBorder="1" applyAlignment="1">
      <alignment/>
    </xf>
    <xf numFmtId="0" fontId="10" fillId="34" borderId="14" xfId="0" applyFont="1" applyFill="1" applyBorder="1" applyAlignment="1">
      <alignment horizontal="left" vertical="center"/>
    </xf>
    <xf numFmtId="41" fontId="10" fillId="34" borderId="14" xfId="51" applyNumberFormat="1" applyFont="1" applyFill="1" applyBorder="1" applyAlignment="1">
      <alignment vertical="center"/>
    </xf>
    <xf numFmtId="41" fontId="10" fillId="34" borderId="22" xfId="51" applyNumberFormat="1" applyFont="1" applyFill="1" applyBorder="1" applyAlignment="1">
      <alignment vertical="center"/>
    </xf>
    <xf numFmtId="41" fontId="10" fillId="34" borderId="23" xfId="51" applyNumberFormat="1" applyFont="1" applyFill="1" applyBorder="1" applyAlignment="1">
      <alignment vertical="center"/>
    </xf>
    <xf numFmtId="41" fontId="10" fillId="0" borderId="0" xfId="51" applyNumberFormat="1" applyFont="1" applyFill="1" applyBorder="1" applyAlignment="1">
      <alignment vertical="center"/>
    </xf>
    <xf numFmtId="41" fontId="10" fillId="0" borderId="24" xfId="51" applyNumberFormat="1" applyFont="1" applyFill="1" applyBorder="1" applyAlignment="1">
      <alignment vertical="center"/>
    </xf>
    <xf numFmtId="0" fontId="10" fillId="34" borderId="11" xfId="0" applyFont="1" applyFill="1" applyBorder="1" applyAlignment="1">
      <alignment horizontal="left" vertical="center"/>
    </xf>
    <xf numFmtId="41" fontId="10" fillId="34" borderId="16" xfId="51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41" fontId="10" fillId="0" borderId="26" xfId="51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41" fontId="10" fillId="0" borderId="27" xfId="51" applyNumberFormat="1" applyFont="1" applyFill="1" applyBorder="1" applyAlignment="1">
      <alignment vertical="center"/>
    </xf>
    <xf numFmtId="41" fontId="10" fillId="0" borderId="28" xfId="51" applyNumberFormat="1" applyFont="1" applyFill="1" applyBorder="1" applyAlignment="1">
      <alignment vertical="center"/>
    </xf>
    <xf numFmtId="41" fontId="10" fillId="0" borderId="29" xfId="51" applyNumberFormat="1" applyFont="1" applyFill="1" applyBorder="1" applyAlignment="1">
      <alignment vertical="center"/>
    </xf>
    <xf numFmtId="0" fontId="10" fillId="34" borderId="23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41" fontId="10" fillId="0" borderId="23" xfId="51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41" fontId="10" fillId="0" borderId="22" xfId="51" applyNumberFormat="1" applyFont="1" applyFill="1" applyBorder="1" applyAlignment="1">
      <alignment vertical="center"/>
    </xf>
    <xf numFmtId="0" fontId="10" fillId="0" borderId="30" xfId="0" applyFont="1" applyFill="1" applyBorder="1" applyAlignment="1">
      <alignment horizontal="left" vertical="center" shrinkToFit="1"/>
    </xf>
    <xf numFmtId="0" fontId="14" fillId="0" borderId="32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190" fontId="10" fillId="0" borderId="17" xfId="0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9" fillId="0" borderId="0" xfId="0" applyFont="1" applyFill="1" applyBorder="1" applyAlignment="1">
      <alignment horizontal="left" shrinkToFit="1"/>
    </xf>
    <xf numFmtId="0" fontId="10" fillId="0" borderId="0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right"/>
    </xf>
    <xf numFmtId="0" fontId="14" fillId="0" borderId="34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9" fillId="0" borderId="35" xfId="0" applyFont="1" applyFill="1" applyBorder="1" applyAlignment="1">
      <alignment horizontal="left" shrinkToFit="1"/>
    </xf>
    <xf numFmtId="190" fontId="10" fillId="0" borderId="36" xfId="0" applyNumberFormat="1" applyFont="1" applyFill="1" applyBorder="1" applyAlignment="1">
      <alignment horizontal="right"/>
    </xf>
    <xf numFmtId="0" fontId="10" fillId="0" borderId="37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10" fillId="0" borderId="37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191" fontId="10" fillId="0" borderId="17" xfId="0" applyNumberFormat="1" applyFont="1" applyFill="1" applyBorder="1" applyAlignment="1">
      <alignment horizontal="right"/>
    </xf>
    <xf numFmtId="0" fontId="10" fillId="0" borderId="38" xfId="0" applyFont="1" applyFill="1" applyBorder="1" applyAlignment="1">
      <alignment/>
    </xf>
    <xf numFmtId="0" fontId="0" fillId="0" borderId="39" xfId="0" applyFill="1" applyBorder="1" applyAlignment="1">
      <alignment/>
    </xf>
    <xf numFmtId="0" fontId="15" fillId="0" borderId="39" xfId="0" applyFont="1" applyFill="1" applyBorder="1" applyAlignment="1">
      <alignment vertical="top"/>
    </xf>
    <xf numFmtId="0" fontId="10" fillId="0" borderId="40" xfId="0" applyFont="1" applyFill="1" applyBorder="1" applyAlignment="1">
      <alignment horizontal="right"/>
    </xf>
    <xf numFmtId="0" fontId="14" fillId="0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distributed" vertical="center"/>
    </xf>
    <xf numFmtId="0" fontId="0" fillId="34" borderId="0" xfId="0" applyFill="1" applyAlignment="1">
      <alignment/>
    </xf>
    <xf numFmtId="0" fontId="17" fillId="0" borderId="0" xfId="0" applyFont="1" applyAlignment="1">
      <alignment/>
    </xf>
    <xf numFmtId="0" fontId="6" fillId="34" borderId="0" xfId="0" applyFont="1" applyFill="1" applyAlignment="1">
      <alignment/>
    </xf>
    <xf numFmtId="0" fontId="7" fillId="0" borderId="41" xfId="0" applyFont="1" applyFill="1" applyBorder="1" applyAlignment="1">
      <alignment/>
    </xf>
    <xf numFmtId="0" fontId="10" fillId="0" borderId="11" xfId="0" applyFont="1" applyFill="1" applyBorder="1" applyAlignment="1">
      <alignment horizontal="left" vertical="center" shrinkToFit="1"/>
    </xf>
    <xf numFmtId="0" fontId="10" fillId="34" borderId="11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41" fontId="10" fillId="34" borderId="0" xfId="51" applyNumberFormat="1" applyFont="1" applyFill="1" applyBorder="1" applyAlignment="1">
      <alignment vertical="center"/>
    </xf>
    <xf numFmtId="0" fontId="10" fillId="0" borderId="3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95" fontId="16" fillId="35" borderId="32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42" xfId="0" applyFont="1" applyFill="1" applyBorder="1" applyAlignment="1">
      <alignment horizontal="center" vertical="center"/>
    </xf>
    <xf numFmtId="41" fontId="10" fillId="0" borderId="43" xfId="51" applyNumberFormat="1" applyFont="1" applyFill="1" applyBorder="1" applyAlignment="1">
      <alignment vertical="center"/>
    </xf>
    <xf numFmtId="41" fontId="10" fillId="0" borderId="33" xfId="51" applyNumberFormat="1" applyFont="1" applyFill="1" applyBorder="1" applyAlignment="1">
      <alignment vertical="center"/>
    </xf>
    <xf numFmtId="41" fontId="10" fillId="0" borderId="44" xfId="51" applyNumberFormat="1" applyFont="1" applyFill="1" applyBorder="1" applyAlignment="1">
      <alignment vertical="center"/>
    </xf>
    <xf numFmtId="195" fontId="16" fillId="35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10" fillId="34" borderId="45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41" fontId="10" fillId="34" borderId="15" xfId="51" applyNumberFormat="1" applyFont="1" applyFill="1" applyBorder="1" applyAlignment="1">
      <alignment vertical="center"/>
    </xf>
    <xf numFmtId="41" fontId="10" fillId="0" borderId="49" xfId="51" applyNumberFormat="1" applyFont="1" applyFill="1" applyBorder="1" applyAlignment="1">
      <alignment vertical="center"/>
    </xf>
    <xf numFmtId="41" fontId="10" fillId="0" borderId="28" xfId="51" applyNumberFormat="1" applyFont="1" applyFill="1" applyBorder="1" applyAlignment="1">
      <alignment horizontal="center" vertical="center"/>
    </xf>
    <xf numFmtId="41" fontId="10" fillId="0" borderId="50" xfId="51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41" fontId="10" fillId="34" borderId="10" xfId="51" applyNumberFormat="1" applyFont="1" applyFill="1" applyBorder="1" applyAlignment="1">
      <alignment vertical="center"/>
    </xf>
    <xf numFmtId="41" fontId="10" fillId="0" borderId="10" xfId="51" applyNumberFormat="1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33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1" xfId="0" applyBorder="1" applyAlignment="1">
      <alignment/>
    </xf>
    <xf numFmtId="0" fontId="14" fillId="0" borderId="10" xfId="0" applyFont="1" applyFill="1" applyBorder="1" applyAlignment="1">
      <alignment vertical="center"/>
    </xf>
    <xf numFmtId="190" fontId="10" fillId="0" borderId="51" xfId="0" applyNumberFormat="1" applyFont="1" applyFill="1" applyBorder="1" applyAlignment="1">
      <alignment horizontal="right"/>
    </xf>
    <xf numFmtId="0" fontId="9" fillId="0" borderId="52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/>
    </xf>
    <xf numFmtId="0" fontId="18" fillId="0" borderId="5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0" fillId="0" borderId="41" xfId="0" applyBorder="1" applyAlignment="1">
      <alignment/>
    </xf>
    <xf numFmtId="0" fontId="10" fillId="0" borderId="21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41" fontId="10" fillId="0" borderId="19" xfId="51" applyNumberFormat="1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/>
    </xf>
    <xf numFmtId="41" fontId="10" fillId="0" borderId="50" xfId="51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13" fillId="33" borderId="3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10" fillId="0" borderId="30" xfId="0" applyFont="1" applyFill="1" applyBorder="1" applyAlignment="1">
      <alignment/>
    </xf>
    <xf numFmtId="0" fontId="14" fillId="0" borderId="30" xfId="0" applyFont="1" applyFill="1" applyBorder="1" applyAlignment="1">
      <alignment vertical="center"/>
    </xf>
    <xf numFmtId="0" fontId="0" fillId="0" borderId="36" xfId="0" applyBorder="1" applyAlignment="1">
      <alignment horizontal="center"/>
    </xf>
    <xf numFmtId="0" fontId="20" fillId="0" borderId="54" xfId="0" applyFont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40" xfId="0" applyBorder="1" applyAlignment="1">
      <alignment/>
    </xf>
    <xf numFmtId="0" fontId="2" fillId="0" borderId="0" xfId="0" applyFont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vertical="center" shrinkToFit="1"/>
    </xf>
    <xf numFmtId="0" fontId="0" fillId="0" borderId="57" xfId="0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 horizontal="center" vertical="center"/>
    </xf>
    <xf numFmtId="0" fontId="6" fillId="0" borderId="58" xfId="0" applyFont="1" applyBorder="1" applyAlignment="1">
      <alignment horizontal="distributed"/>
    </xf>
    <xf numFmtId="0" fontId="9" fillId="0" borderId="46" xfId="0" applyFont="1" applyFill="1" applyBorder="1" applyAlignment="1">
      <alignment vertical="center"/>
    </xf>
    <xf numFmtId="0" fontId="10" fillId="0" borderId="17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0" fillId="0" borderId="51" xfId="0" applyBorder="1" applyAlignment="1">
      <alignment/>
    </xf>
    <xf numFmtId="0" fontId="10" fillId="0" borderId="59" xfId="0" applyFont="1" applyFill="1" applyBorder="1" applyAlignment="1">
      <alignment horizontal="right"/>
    </xf>
    <xf numFmtId="0" fontId="10" fillId="0" borderId="60" xfId="0" applyFont="1" applyFill="1" applyBorder="1" applyAlignment="1">
      <alignment/>
    </xf>
    <xf numFmtId="0" fontId="0" fillId="0" borderId="61" xfId="0" applyFill="1" applyBorder="1" applyAlignment="1">
      <alignment horizontal="right"/>
    </xf>
    <xf numFmtId="0" fontId="14" fillId="0" borderId="51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0" fillId="0" borderId="17" xfId="0" applyFont="1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7" xfId="0" applyFill="1" applyBorder="1" applyAlignment="1">
      <alignment/>
    </xf>
    <xf numFmtId="0" fontId="10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45" xfId="0" applyFill="1" applyBorder="1" applyAlignment="1">
      <alignment/>
    </xf>
    <xf numFmtId="191" fontId="12" fillId="0" borderId="18" xfId="0" applyNumberFormat="1" applyFont="1" applyFill="1" applyBorder="1" applyAlignment="1">
      <alignment horizontal="left"/>
    </xf>
    <xf numFmtId="41" fontId="10" fillId="34" borderId="45" xfId="51" applyNumberFormat="1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/>
    </xf>
    <xf numFmtId="0" fontId="10" fillId="0" borderId="23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1" fontId="10" fillId="0" borderId="42" xfId="51" applyNumberFormat="1" applyFont="1" applyFill="1" applyBorder="1" applyAlignment="1">
      <alignment horizontal="center" vertical="center"/>
    </xf>
    <xf numFmtId="41" fontId="10" fillId="0" borderId="42" xfId="51" applyNumberFormat="1" applyFont="1" applyFill="1" applyBorder="1" applyAlignment="1">
      <alignment horizontal="center" vertical="center" shrinkToFit="1"/>
    </xf>
    <xf numFmtId="0" fontId="7" fillId="34" borderId="31" xfId="0" applyFont="1" applyFill="1" applyBorder="1" applyAlignment="1">
      <alignment/>
    </xf>
    <xf numFmtId="0" fontId="0" fillId="0" borderId="32" xfId="0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41" fontId="10" fillId="0" borderId="45" xfId="51" applyNumberFormat="1" applyFont="1" applyFill="1" applyBorder="1" applyAlignment="1">
      <alignment vertical="center"/>
    </xf>
    <xf numFmtId="41" fontId="10" fillId="34" borderId="15" xfId="0" applyNumberFormat="1" applyFont="1" applyFill="1" applyBorder="1" applyAlignment="1">
      <alignment horizontal="center" vertical="center" shrinkToFit="1"/>
    </xf>
    <xf numFmtId="0" fontId="10" fillId="34" borderId="19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41" fontId="10" fillId="34" borderId="28" xfId="51" applyNumberFormat="1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41" fontId="10" fillId="0" borderId="28" xfId="51" applyNumberFormat="1" applyFont="1" applyFill="1" applyBorder="1" applyAlignment="1">
      <alignment horizontal="center" vertical="center" shrinkToFit="1"/>
    </xf>
    <xf numFmtId="41" fontId="10" fillId="0" borderId="28" xfId="51" applyNumberFormat="1" applyFont="1" applyFill="1" applyBorder="1" applyAlignment="1">
      <alignment vertical="center" shrinkToFit="1"/>
    </xf>
    <xf numFmtId="0" fontId="8" fillId="0" borderId="2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10" fillId="33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0" fontId="25" fillId="33" borderId="0" xfId="0" applyFont="1" applyFill="1" applyAlignment="1">
      <alignment/>
    </xf>
    <xf numFmtId="0" fontId="25" fillId="33" borderId="0" xfId="0" applyFont="1" applyFill="1" applyBorder="1" applyAlignment="1">
      <alignment horizontal="left" vertical="center"/>
    </xf>
    <xf numFmtId="0" fontId="25" fillId="33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1" fontId="10" fillId="0" borderId="0" xfId="51" applyNumberFormat="1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/>
    </xf>
    <xf numFmtId="0" fontId="25" fillId="33" borderId="0" xfId="0" applyFont="1" applyFill="1" applyAlignment="1">
      <alignment/>
    </xf>
    <xf numFmtId="0" fontId="21" fillId="34" borderId="32" xfId="0" applyFont="1" applyFill="1" applyBorder="1" applyAlignment="1">
      <alignment vertical="center"/>
    </xf>
    <xf numFmtId="0" fontId="25" fillId="33" borderId="0" xfId="0" applyFont="1" applyFill="1" applyAlignment="1">
      <alignment vertical="center"/>
    </xf>
    <xf numFmtId="0" fontId="25" fillId="0" borderId="0" xfId="0" applyFont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shrinkToFit="1"/>
    </xf>
    <xf numFmtId="0" fontId="25" fillId="0" borderId="0" xfId="0" applyFont="1" applyAlignment="1">
      <alignment horizontal="right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shrinkToFit="1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0" fontId="7" fillId="0" borderId="32" xfId="0" applyFont="1" applyFill="1" applyBorder="1" applyAlignment="1">
      <alignment/>
    </xf>
    <xf numFmtId="41" fontId="10" fillId="0" borderId="48" xfId="51" applyNumberFormat="1" applyFont="1" applyFill="1" applyBorder="1" applyAlignment="1">
      <alignment horizontal="center" vertical="center"/>
    </xf>
    <xf numFmtId="41" fontId="10" fillId="0" borderId="47" xfId="51" applyNumberFormat="1" applyFont="1" applyFill="1" applyBorder="1" applyAlignment="1">
      <alignment vertical="center"/>
    </xf>
    <xf numFmtId="41" fontId="26" fillId="0" borderId="29" xfId="51" applyNumberFormat="1" applyFont="1" applyFill="1" applyBorder="1" applyAlignment="1">
      <alignment vertical="center"/>
    </xf>
    <xf numFmtId="0" fontId="10" fillId="0" borderId="30" xfId="0" applyFont="1" applyFill="1" applyBorder="1" applyAlignment="1">
      <alignment vertical="center" shrinkToFit="1"/>
    </xf>
    <xf numFmtId="41" fontId="26" fillId="0" borderId="49" xfId="51" applyNumberFormat="1" applyFont="1" applyFill="1" applyBorder="1" applyAlignment="1">
      <alignment vertical="center"/>
    </xf>
    <xf numFmtId="0" fontId="10" fillId="0" borderId="25" xfId="0" applyFont="1" applyFill="1" applyBorder="1" applyAlignment="1">
      <alignment horizontal="left" vertical="center" shrinkToFit="1"/>
    </xf>
    <xf numFmtId="41" fontId="10" fillId="0" borderId="15" xfId="51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25" fillId="33" borderId="0" xfId="0" applyFont="1" applyFill="1" applyBorder="1" applyAlignment="1">
      <alignment shrinkToFit="1"/>
    </xf>
    <xf numFmtId="38" fontId="25" fillId="33" borderId="0" xfId="49" applyFont="1" applyFill="1" applyAlignment="1">
      <alignment/>
    </xf>
    <xf numFmtId="38" fontId="25" fillId="33" borderId="0" xfId="49" applyFont="1" applyFill="1" applyBorder="1" applyAlignment="1">
      <alignment horizontal="right"/>
    </xf>
    <xf numFmtId="0" fontId="10" fillId="0" borderId="46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/>
    </xf>
    <xf numFmtId="41" fontId="10" fillId="0" borderId="62" xfId="51" applyNumberFormat="1" applyFont="1" applyFill="1" applyBorder="1" applyAlignment="1">
      <alignment vertical="center" shrinkToFit="1"/>
    </xf>
    <xf numFmtId="41" fontId="10" fillId="0" borderId="63" xfId="51" applyNumberFormat="1" applyFont="1" applyFill="1" applyBorder="1" applyAlignment="1">
      <alignment vertical="center" shrinkToFit="1"/>
    </xf>
    <xf numFmtId="0" fontId="7" fillId="33" borderId="34" xfId="0" applyFont="1" applyFill="1" applyBorder="1" applyAlignment="1">
      <alignment horizontal="center"/>
    </xf>
    <xf numFmtId="0" fontId="10" fillId="33" borderId="35" xfId="0" applyFont="1" applyFill="1" applyBorder="1" applyAlignment="1">
      <alignment horizontal="center" vertical="center"/>
    </xf>
    <xf numFmtId="41" fontId="10" fillId="0" borderId="63" xfId="51" applyNumberFormat="1" applyFont="1" applyFill="1" applyBorder="1" applyAlignment="1">
      <alignment horizontal="center" vertical="center"/>
    </xf>
    <xf numFmtId="41" fontId="10" fillId="33" borderId="35" xfId="0" applyNumberFormat="1" applyFont="1" applyFill="1" applyBorder="1" applyAlignment="1">
      <alignment horizontal="center"/>
    </xf>
    <xf numFmtId="41" fontId="10" fillId="33" borderId="63" xfId="0" applyNumberFormat="1" applyFont="1" applyFill="1" applyBorder="1" applyAlignment="1">
      <alignment/>
    </xf>
    <xf numFmtId="0" fontId="7" fillId="33" borderId="18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41" fontId="10" fillId="33" borderId="27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left"/>
    </xf>
    <xf numFmtId="0" fontId="20" fillId="0" borderId="64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0" fillId="0" borderId="52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distributed"/>
    </xf>
    <xf numFmtId="0" fontId="6" fillId="34" borderId="35" xfId="0" applyFont="1" applyFill="1" applyBorder="1" applyAlignment="1">
      <alignment horizontal="distributed"/>
    </xf>
    <xf numFmtId="0" fontId="6" fillId="34" borderId="58" xfId="0" applyFont="1" applyFill="1" applyBorder="1" applyAlignment="1">
      <alignment horizontal="distributed"/>
    </xf>
    <xf numFmtId="0" fontId="10" fillId="0" borderId="4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right"/>
    </xf>
    <xf numFmtId="0" fontId="10" fillId="0" borderId="33" xfId="0" applyFont="1" applyFill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206" fontId="5" fillId="0" borderId="0" xfId="0" applyNumberFormat="1" applyFont="1" applyAlignment="1">
      <alignment horizontal="center" shrinkToFit="1"/>
    </xf>
    <xf numFmtId="205" fontId="5" fillId="0" borderId="0" xfId="0" applyNumberFormat="1" applyFont="1" applyAlignment="1">
      <alignment horizontal="left" shrinkToFit="1"/>
    </xf>
    <xf numFmtId="0" fontId="21" fillId="0" borderId="32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0" xfId="0" applyFont="1" applyFill="1" applyBorder="1" applyAlignment="1">
      <alignment horizontal="right" vertical="center" shrinkToFit="1"/>
    </xf>
    <xf numFmtId="0" fontId="23" fillId="0" borderId="0" xfId="0" applyFont="1" applyFill="1" applyBorder="1" applyAlignment="1">
      <alignment horizontal="left" vertical="center"/>
    </xf>
    <xf numFmtId="0" fontId="6" fillId="34" borderId="36" xfId="0" applyFont="1" applyFill="1" applyBorder="1" applyAlignment="1">
      <alignment horizontal="distributed" vertical="center"/>
    </xf>
    <xf numFmtId="0" fontId="6" fillId="34" borderId="35" xfId="0" applyFont="1" applyFill="1" applyBorder="1" applyAlignment="1">
      <alignment horizontal="distributed" vertical="center"/>
    </xf>
    <xf numFmtId="0" fontId="6" fillId="34" borderId="58" xfId="0" applyFont="1" applyFill="1" applyBorder="1" applyAlignment="1">
      <alignment horizontal="distributed"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95" fontId="16" fillId="35" borderId="32" xfId="0" applyNumberFormat="1" applyFont="1" applyFill="1" applyBorder="1" applyAlignment="1">
      <alignment horizontal="center" vertical="center"/>
    </xf>
    <xf numFmtId="195" fontId="16" fillId="35" borderId="46" xfId="0" applyNumberFormat="1" applyFont="1" applyFill="1" applyBorder="1" applyAlignment="1">
      <alignment horizontal="center" vertical="center"/>
    </xf>
    <xf numFmtId="195" fontId="16" fillId="35" borderId="47" xfId="0" applyNumberFormat="1" applyFont="1" applyFill="1" applyBorder="1" applyAlignment="1">
      <alignment horizontal="center" vertical="center"/>
    </xf>
    <xf numFmtId="198" fontId="16" fillId="35" borderId="32" xfId="0" applyNumberFormat="1" applyFont="1" applyFill="1" applyBorder="1" applyAlignment="1">
      <alignment horizontal="center" vertical="center"/>
    </xf>
    <xf numFmtId="198" fontId="16" fillId="35" borderId="46" xfId="0" applyNumberFormat="1" applyFont="1" applyFill="1" applyBorder="1" applyAlignment="1">
      <alignment horizontal="center" vertical="center"/>
    </xf>
    <xf numFmtId="198" fontId="16" fillId="35" borderId="47" xfId="0" applyNumberFormat="1" applyFont="1" applyFill="1" applyBorder="1" applyAlignment="1">
      <alignment horizontal="center" vertical="center"/>
    </xf>
    <xf numFmtId="0" fontId="65" fillId="0" borderId="21" xfId="0" applyFont="1" applyBorder="1" applyAlignment="1">
      <alignment horizontal="distributed" vertical="center"/>
    </xf>
    <xf numFmtId="0" fontId="65" fillId="0" borderId="26" xfId="0" applyFont="1" applyBorder="1" applyAlignment="1">
      <alignment horizontal="distributed" vertical="center"/>
    </xf>
    <xf numFmtId="0" fontId="65" fillId="0" borderId="41" xfId="0" applyFont="1" applyBorder="1" applyAlignment="1">
      <alignment horizontal="distributed" vertical="center"/>
    </xf>
    <xf numFmtId="0" fontId="65" fillId="0" borderId="44" xfId="0" applyFont="1" applyBorder="1" applyAlignment="1">
      <alignment horizontal="distributed" vertical="center"/>
    </xf>
    <xf numFmtId="0" fontId="0" fillId="0" borderId="54" xfId="0" applyFont="1" applyBorder="1" applyAlignment="1">
      <alignment horizontal="distributed" vertical="center" indent="1"/>
    </xf>
    <xf numFmtId="0" fontId="0" fillId="0" borderId="32" xfId="0" applyFont="1" applyBorder="1" applyAlignment="1">
      <alignment horizontal="distributed" vertical="center" indent="1"/>
    </xf>
    <xf numFmtId="0" fontId="0" fillId="0" borderId="55" xfId="0" applyFont="1" applyBorder="1" applyAlignment="1">
      <alignment horizontal="distributed" vertical="center" indent="1"/>
    </xf>
    <xf numFmtId="0" fontId="0" fillId="0" borderId="21" xfId="0" applyFont="1" applyBorder="1" applyAlignment="1">
      <alignment horizontal="distributed" vertical="center" indent="1"/>
    </xf>
    <xf numFmtId="0" fontId="21" fillId="34" borderId="32" xfId="0" applyFont="1" applyFill="1" applyBorder="1" applyAlignment="1">
      <alignment horizontal="center" vertical="center"/>
    </xf>
    <xf numFmtId="0" fontId="21" fillId="34" borderId="46" xfId="0" applyFont="1" applyFill="1" applyBorder="1" applyAlignment="1">
      <alignment horizontal="center" vertical="center"/>
    </xf>
    <xf numFmtId="0" fontId="21" fillId="34" borderId="4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0" fillId="0" borderId="35" xfId="0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0" fontId="10" fillId="0" borderId="0" xfId="0" applyFont="1" applyFill="1" applyBorder="1" applyAlignment="1">
      <alignment horizontal="left" vertical="center" shrinkToFit="1"/>
    </xf>
    <xf numFmtId="0" fontId="0" fillId="0" borderId="40" xfId="0" applyFont="1" applyBorder="1" applyAlignment="1">
      <alignment horizontal="distributed" vertical="center" indent="1"/>
    </xf>
    <xf numFmtId="0" fontId="0" fillId="0" borderId="41" xfId="0" applyFont="1" applyBorder="1" applyAlignment="1">
      <alignment horizontal="distributed" vertical="center" indent="1"/>
    </xf>
    <xf numFmtId="0" fontId="0" fillId="0" borderId="5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6" fillId="0" borderId="69" xfId="0" applyFont="1" applyBorder="1" applyAlignment="1">
      <alignment horizontal="distributed" vertical="center" indent="1"/>
    </xf>
    <xf numFmtId="0" fontId="66" fillId="0" borderId="34" xfId="0" applyFont="1" applyBorder="1" applyAlignment="1">
      <alignment horizontal="distributed" vertical="center" indent="1"/>
    </xf>
    <xf numFmtId="0" fontId="9" fillId="0" borderId="46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21" fillId="0" borderId="21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25" fillId="0" borderId="0" xfId="0" applyFont="1" applyBorder="1" applyAlignment="1">
      <alignment vertical="center" shrinkToFit="1"/>
    </xf>
    <xf numFmtId="0" fontId="25" fillId="0" borderId="0" xfId="0" applyFont="1" applyBorder="1" applyAlignment="1">
      <alignment vertical="center"/>
    </xf>
    <xf numFmtId="0" fontId="25" fillId="33" borderId="0" xfId="0" applyFont="1" applyFill="1" applyAlignment="1">
      <alignment vertical="center"/>
    </xf>
    <xf numFmtId="0" fontId="10" fillId="0" borderId="12" xfId="0" applyFont="1" applyFill="1" applyBorder="1" applyAlignment="1">
      <alignment horizontal="left" vertical="center" shrinkToFit="1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99" fontId="16" fillId="35" borderId="32" xfId="0" applyNumberFormat="1" applyFont="1" applyFill="1" applyBorder="1" applyAlignment="1">
      <alignment horizontal="center" vertical="center"/>
    </xf>
    <xf numFmtId="199" fontId="16" fillId="35" borderId="46" xfId="0" applyNumberFormat="1" applyFont="1" applyFill="1" applyBorder="1" applyAlignment="1">
      <alignment horizontal="center" vertical="center"/>
    </xf>
    <xf numFmtId="199" fontId="16" fillId="35" borderId="47" xfId="0" applyNumberFormat="1" applyFont="1" applyFill="1" applyBorder="1" applyAlignment="1">
      <alignment horizontal="center" vertical="center"/>
    </xf>
    <xf numFmtId="204" fontId="5" fillId="0" borderId="0" xfId="0" applyNumberFormat="1" applyFont="1" applyAlignment="1">
      <alignment horizontal="left" shrinkToFit="1"/>
    </xf>
    <xf numFmtId="0" fontId="22" fillId="33" borderId="46" xfId="0" applyFont="1" applyFill="1" applyBorder="1" applyAlignment="1">
      <alignment horizontal="center" vertical="center"/>
    </xf>
    <xf numFmtId="0" fontId="22" fillId="33" borderId="47" xfId="0" applyFont="1" applyFill="1" applyBorder="1" applyAlignment="1">
      <alignment horizontal="center" vertical="center"/>
    </xf>
    <xf numFmtId="200" fontId="16" fillId="35" borderId="32" xfId="0" applyNumberFormat="1" applyFont="1" applyFill="1" applyBorder="1" applyAlignment="1">
      <alignment horizontal="center" vertical="center"/>
    </xf>
    <xf numFmtId="200" fontId="16" fillId="35" borderId="46" xfId="0" applyNumberFormat="1" applyFont="1" applyFill="1" applyBorder="1" applyAlignment="1">
      <alignment horizontal="center" vertical="center"/>
    </xf>
    <xf numFmtId="200" fontId="16" fillId="35" borderId="47" xfId="0" applyNumberFormat="1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dxfs count="9"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7"/>
  <sheetViews>
    <sheetView showGridLines="0" tabSelected="1" zoomScalePageLayoutView="0" workbookViewId="0" topLeftCell="H10">
      <selection activeCell="W35" sqref="W35"/>
    </sheetView>
  </sheetViews>
  <sheetFormatPr defaultColWidth="9.00390625" defaultRowHeight="13.5"/>
  <cols>
    <col min="1" max="1" width="0.5" style="0" customWidth="1"/>
    <col min="2" max="2" width="8.50390625" style="0" customWidth="1"/>
    <col min="3" max="4" width="7.375" style="0" customWidth="1"/>
    <col min="5" max="5" width="0.6171875" style="0" customWidth="1"/>
    <col min="6" max="6" width="0.5" style="0" customWidth="1"/>
    <col min="7" max="7" width="8.50390625" style="0" customWidth="1"/>
    <col min="8" max="9" width="7.375" style="0" customWidth="1"/>
    <col min="10" max="10" width="0.6171875" style="0" customWidth="1"/>
    <col min="11" max="11" width="0.5" style="0" customWidth="1"/>
    <col min="12" max="12" width="8.50390625" style="0" customWidth="1"/>
    <col min="13" max="14" width="7.375" style="0" customWidth="1"/>
    <col min="15" max="15" width="0.6171875" style="0" customWidth="1"/>
    <col min="16" max="16" width="0.5" style="0" customWidth="1"/>
    <col min="17" max="17" width="9.125" style="0" customWidth="1"/>
    <col min="18" max="19" width="7.375" style="0" customWidth="1"/>
    <col min="20" max="20" width="0.875" style="0" customWidth="1"/>
    <col min="21" max="21" width="0.5" style="0" customWidth="1"/>
    <col min="22" max="22" width="8.50390625" style="0" customWidth="1"/>
    <col min="23" max="24" width="7.375" style="0" customWidth="1"/>
    <col min="25" max="25" width="0.74609375" style="0" customWidth="1"/>
    <col min="26" max="26" width="0.5" style="0" customWidth="1"/>
    <col min="27" max="27" width="8.50390625" style="0" customWidth="1"/>
    <col min="28" max="29" width="7.375" style="0" customWidth="1"/>
    <col min="30" max="30" width="0.875" style="0" customWidth="1"/>
    <col min="31" max="31" width="0.5" style="0" customWidth="1"/>
    <col min="32" max="32" width="8.50390625" style="0" customWidth="1"/>
    <col min="33" max="34" width="7.375" style="0" customWidth="1"/>
    <col min="35" max="35" width="0.5" style="0" hidden="1" customWidth="1"/>
    <col min="36" max="36" width="8.50390625" style="0" customWidth="1"/>
    <col min="37" max="37" width="1.4921875" style="0" customWidth="1"/>
    <col min="38" max="38" width="6.75390625" style="0" customWidth="1"/>
    <col min="39" max="39" width="7.50390625" style="0" customWidth="1"/>
    <col min="40" max="40" width="0.875" style="0" customWidth="1"/>
    <col min="41" max="41" width="0.5" style="0" customWidth="1"/>
    <col min="42" max="42" width="8.50390625" style="0" customWidth="1"/>
    <col min="43" max="44" width="7.75390625" style="0" customWidth="1"/>
    <col min="45" max="46" width="0.5" style="0" customWidth="1"/>
    <col min="47" max="47" width="8.50390625" style="0" customWidth="1"/>
    <col min="48" max="48" width="1.4921875" style="0" customWidth="1"/>
    <col min="49" max="49" width="6.75390625" style="0" customWidth="1"/>
    <col min="50" max="50" width="7.75390625" style="0" customWidth="1"/>
  </cols>
  <sheetData>
    <row r="1" spans="2:4" ht="15" customHeight="1">
      <c r="B1" s="296" t="s">
        <v>286</v>
      </c>
      <c r="C1" s="297"/>
      <c r="D1" s="77"/>
    </row>
    <row r="2" spans="2:34" ht="12" customHeight="1">
      <c r="B2" s="298"/>
      <c r="C2" s="299"/>
      <c r="D2" s="77"/>
      <c r="M2" s="300" t="s">
        <v>0</v>
      </c>
      <c r="N2" s="301"/>
      <c r="O2" s="262"/>
      <c r="P2" s="263"/>
      <c r="Q2" s="263"/>
      <c r="R2" s="263"/>
      <c r="S2" s="263"/>
      <c r="T2" s="263"/>
      <c r="U2" s="264"/>
      <c r="V2" s="282" t="s">
        <v>1</v>
      </c>
      <c r="W2" s="262"/>
      <c r="X2" s="263"/>
      <c r="Y2" s="263"/>
      <c r="Z2" s="263"/>
      <c r="AA2" s="264"/>
      <c r="AB2" s="282" t="s">
        <v>192</v>
      </c>
      <c r="AC2" s="262"/>
      <c r="AD2" s="263"/>
      <c r="AE2" s="263"/>
      <c r="AF2" s="264"/>
      <c r="AG2" s="136" t="s">
        <v>234</v>
      </c>
      <c r="AH2" s="136" t="s">
        <v>235</v>
      </c>
    </row>
    <row r="3" spans="13:34" ht="12" customHeight="1">
      <c r="M3" s="302"/>
      <c r="N3" s="303"/>
      <c r="O3" s="265"/>
      <c r="P3" s="266"/>
      <c r="Q3" s="266"/>
      <c r="R3" s="266"/>
      <c r="S3" s="266"/>
      <c r="T3" s="266"/>
      <c r="U3" s="267"/>
      <c r="V3" s="283"/>
      <c r="W3" s="265"/>
      <c r="X3" s="266"/>
      <c r="Y3" s="266"/>
      <c r="Z3" s="266"/>
      <c r="AA3" s="267"/>
      <c r="AB3" s="283"/>
      <c r="AC3" s="265"/>
      <c r="AD3" s="266"/>
      <c r="AE3" s="266"/>
      <c r="AF3" s="267"/>
      <c r="AG3" s="137"/>
      <c r="AH3" s="137"/>
    </row>
    <row r="4" spans="1:34" ht="24.75" customHeight="1">
      <c r="A4" s="140" t="s">
        <v>210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322" t="s">
        <v>2</v>
      </c>
      <c r="N4" s="323"/>
      <c r="O4" s="334" t="s">
        <v>241</v>
      </c>
      <c r="P4" s="335"/>
      <c r="Q4" s="335"/>
      <c r="R4" s="335"/>
      <c r="S4" s="335"/>
      <c r="T4" s="335"/>
      <c r="U4" s="336"/>
      <c r="V4" s="141" t="s">
        <v>193</v>
      </c>
      <c r="W4" s="268"/>
      <c r="X4" s="269"/>
      <c r="Y4" s="269"/>
      <c r="Z4" s="269"/>
      <c r="AA4" s="270"/>
      <c r="AB4" s="143" t="s">
        <v>260</v>
      </c>
      <c r="AC4" s="268"/>
      <c r="AD4" s="269"/>
      <c r="AE4" s="269"/>
      <c r="AF4" s="270"/>
      <c r="AG4" s="138"/>
      <c r="AH4" s="138"/>
    </row>
    <row r="5" spans="1:34" ht="24.75" customHeight="1">
      <c r="A5" s="6"/>
      <c r="B5" s="7" t="s">
        <v>267</v>
      </c>
      <c r="C5" s="6"/>
      <c r="D5" s="272">
        <f>SUM(C21,H23,M16,R16,R30,R38,W26,AB29,AG15,AG20)</f>
        <v>72660</v>
      </c>
      <c r="E5" s="272"/>
      <c r="F5" s="272"/>
      <c r="G5" s="272"/>
      <c r="H5" s="272"/>
      <c r="I5" s="271">
        <f>D5+'能登地区'!D5</f>
        <v>94420</v>
      </c>
      <c r="J5" s="271"/>
      <c r="K5" s="271"/>
      <c r="L5" s="271"/>
      <c r="M5" s="317" t="s">
        <v>236</v>
      </c>
      <c r="N5" s="318"/>
      <c r="O5" s="144"/>
      <c r="P5" s="145"/>
      <c r="Q5" s="183">
        <f>SUM('加賀地区'!D21,'加賀地区'!I23,'加賀地区'!N16,S16,'加賀地区'!S30,'加賀地区'!AC29,'加賀地区'!AH15,'加賀地区'!AH20,'能登地区'!D17,'能登地区'!I26,'能登地区'!N18,'能登地区'!S18,'能登地区'!X26,'能登地区'!AC30,'能登地区'!AH32,S38,X26)</f>
        <v>0</v>
      </c>
      <c r="R5" s="147" t="s">
        <v>194</v>
      </c>
      <c r="S5" s="182"/>
      <c r="T5" s="145"/>
      <c r="U5" s="146"/>
      <c r="V5" s="142" t="s">
        <v>195</v>
      </c>
      <c r="W5" s="319"/>
      <c r="X5" s="320"/>
      <c r="Y5" s="320"/>
      <c r="Z5" s="320"/>
      <c r="AA5" s="321"/>
      <c r="AB5" s="142" t="s">
        <v>3</v>
      </c>
      <c r="AC5" s="287" t="s">
        <v>237</v>
      </c>
      <c r="AD5" s="288"/>
      <c r="AE5" s="288"/>
      <c r="AF5" s="289"/>
      <c r="AG5" s="139"/>
      <c r="AH5" s="139"/>
    </row>
    <row r="6" ht="11.25" customHeight="1"/>
    <row r="7" spans="1:256" s="86" customFormat="1" ht="22.5" customHeight="1">
      <c r="A7" s="290">
        <f>C21+H23+M16</f>
        <v>22480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2"/>
      <c r="O7" s="93"/>
      <c r="P7" s="293">
        <f>R16+R30+R38+W26+AB29+AG15+AG20</f>
        <v>50180</v>
      </c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5"/>
      <c r="AI7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51:256" ht="6" customHeight="1"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</row>
    <row r="9" spans="1:40" s="100" customFormat="1" ht="30" customHeight="1">
      <c r="A9" s="273" t="s">
        <v>119</v>
      </c>
      <c r="B9" s="274"/>
      <c r="C9" s="274"/>
      <c r="D9" s="275"/>
      <c r="E9" s="99"/>
      <c r="F9" s="304" t="s">
        <v>48</v>
      </c>
      <c r="G9" s="305"/>
      <c r="H9" s="305"/>
      <c r="I9" s="306"/>
      <c r="J9"/>
      <c r="K9" s="273" t="s">
        <v>7</v>
      </c>
      <c r="L9" s="274"/>
      <c r="M9" s="274"/>
      <c r="N9" s="275"/>
      <c r="O9" s="109"/>
      <c r="P9" s="304" t="s">
        <v>198</v>
      </c>
      <c r="Q9" s="305"/>
      <c r="R9" s="305"/>
      <c r="S9" s="306"/>
      <c r="T9"/>
      <c r="U9" s="273" t="s">
        <v>199</v>
      </c>
      <c r="V9" s="274"/>
      <c r="W9" s="274"/>
      <c r="X9" s="274"/>
      <c r="Y9" s="274"/>
      <c r="Z9" s="274"/>
      <c r="AA9" s="274"/>
      <c r="AB9" s="274"/>
      <c r="AC9" s="275"/>
      <c r="AD9"/>
      <c r="AE9" s="273" t="s">
        <v>32</v>
      </c>
      <c r="AF9" s="274"/>
      <c r="AG9" s="274"/>
      <c r="AH9" s="275"/>
      <c r="AI9"/>
      <c r="AN9" s="99"/>
    </row>
    <row r="10" spans="1:256" s="100" customFormat="1" ht="15" customHeight="1">
      <c r="A10" s="101"/>
      <c r="B10" s="102" t="s">
        <v>207</v>
      </c>
      <c r="C10" s="104" t="s">
        <v>208</v>
      </c>
      <c r="D10" s="103" t="s">
        <v>209</v>
      </c>
      <c r="E10" s="99"/>
      <c r="F10" s="101"/>
      <c r="G10" s="102" t="s">
        <v>207</v>
      </c>
      <c r="H10" s="104" t="s">
        <v>208</v>
      </c>
      <c r="I10" s="103" t="s">
        <v>209</v>
      </c>
      <c r="J10"/>
      <c r="K10" s="96"/>
      <c r="L10" s="97" t="s">
        <v>207</v>
      </c>
      <c r="M10" s="104" t="s">
        <v>208</v>
      </c>
      <c r="N10" s="98" t="s">
        <v>209</v>
      </c>
      <c r="O10" s="109"/>
      <c r="P10" s="208"/>
      <c r="Q10" s="97" t="s">
        <v>207</v>
      </c>
      <c r="R10" s="104" t="s">
        <v>208</v>
      </c>
      <c r="S10" s="98" t="s">
        <v>209</v>
      </c>
      <c r="T10"/>
      <c r="U10" s="101"/>
      <c r="V10" s="102" t="s">
        <v>207</v>
      </c>
      <c r="W10" s="104" t="s">
        <v>208</v>
      </c>
      <c r="X10" s="103" t="s">
        <v>209</v>
      </c>
      <c r="Y10" s="169"/>
      <c r="Z10" s="101"/>
      <c r="AA10" s="102" t="s">
        <v>207</v>
      </c>
      <c r="AB10" s="104" t="s">
        <v>208</v>
      </c>
      <c r="AC10" s="103" t="s">
        <v>209</v>
      </c>
      <c r="AD10"/>
      <c r="AE10" s="96"/>
      <c r="AF10" s="97" t="s">
        <v>207</v>
      </c>
      <c r="AG10" s="104" t="s">
        <v>208</v>
      </c>
      <c r="AH10" s="98" t="s">
        <v>209</v>
      </c>
      <c r="AI10"/>
      <c r="AN10" s="99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40" s="1" customFormat="1" ht="15" customHeight="1">
      <c r="A11" s="47"/>
      <c r="B11" s="36" t="s">
        <v>122</v>
      </c>
      <c r="C11" s="15">
        <v>1460</v>
      </c>
      <c r="D11" s="48"/>
      <c r="E11"/>
      <c r="F11" s="27"/>
      <c r="G11" s="28" t="s">
        <v>54</v>
      </c>
      <c r="H11" s="29">
        <v>720</v>
      </c>
      <c r="I11" s="30"/>
      <c r="J11" s="83"/>
      <c r="K11" s="8"/>
      <c r="L11" s="34" t="s">
        <v>9</v>
      </c>
      <c r="M11" s="10">
        <v>1530</v>
      </c>
      <c r="N11" s="11"/>
      <c r="O11" s="110"/>
      <c r="P11" s="4"/>
      <c r="Q11" s="82" t="s">
        <v>283</v>
      </c>
      <c r="R11" s="224" t="s">
        <v>281</v>
      </c>
      <c r="S11" s="17"/>
      <c r="T11"/>
      <c r="U11" s="284" t="s">
        <v>248</v>
      </c>
      <c r="V11" s="285"/>
      <c r="W11" s="285"/>
      <c r="X11" s="286"/>
      <c r="Y11" s="170"/>
      <c r="Z11" s="284" t="s">
        <v>249</v>
      </c>
      <c r="AA11" s="285"/>
      <c r="AB11" s="285"/>
      <c r="AC11" s="286"/>
      <c r="AD11"/>
      <c r="AE11" s="27"/>
      <c r="AF11" s="9" t="s">
        <v>254</v>
      </c>
      <c r="AG11" s="18">
        <v>1170</v>
      </c>
      <c r="AH11" s="11"/>
      <c r="AI11"/>
      <c r="AN11"/>
    </row>
    <row r="12" spans="1:40" s="1" customFormat="1" ht="15" customHeight="1">
      <c r="A12" s="4"/>
      <c r="B12" s="39" t="s">
        <v>130</v>
      </c>
      <c r="C12" s="16">
        <v>270</v>
      </c>
      <c r="D12" s="19"/>
      <c r="E12"/>
      <c r="F12" s="8"/>
      <c r="G12" s="34" t="s">
        <v>58</v>
      </c>
      <c r="H12" s="10">
        <v>1410</v>
      </c>
      <c r="I12" s="35"/>
      <c r="J12" s="83"/>
      <c r="K12" s="8"/>
      <c r="L12" s="34" t="s">
        <v>16</v>
      </c>
      <c r="M12" s="10">
        <v>1040</v>
      </c>
      <c r="N12" s="11"/>
      <c r="O12" s="110"/>
      <c r="P12" s="4"/>
      <c r="Q12" s="82" t="s">
        <v>262</v>
      </c>
      <c r="R12" s="18">
        <v>900</v>
      </c>
      <c r="S12" s="17"/>
      <c r="T12"/>
      <c r="U12" s="192"/>
      <c r="V12" s="9" t="s">
        <v>10</v>
      </c>
      <c r="W12" s="105">
        <v>1260</v>
      </c>
      <c r="X12" s="11"/>
      <c r="Y12" s="194"/>
      <c r="Z12" s="192"/>
      <c r="AA12" s="9" t="s">
        <v>17</v>
      </c>
      <c r="AB12" s="105">
        <v>1350</v>
      </c>
      <c r="AC12" s="193"/>
      <c r="AD12"/>
      <c r="AE12" s="130"/>
      <c r="AF12" s="13" t="s">
        <v>38</v>
      </c>
      <c r="AG12" s="18">
        <v>1520</v>
      </c>
      <c r="AH12" s="11"/>
      <c r="AI12"/>
      <c r="AN12"/>
    </row>
    <row r="13" spans="1:40" s="1" customFormat="1" ht="15" customHeight="1">
      <c r="A13" s="4"/>
      <c r="B13" s="39" t="s">
        <v>134</v>
      </c>
      <c r="C13" s="16">
        <v>190</v>
      </c>
      <c r="D13" s="19"/>
      <c r="E13"/>
      <c r="F13" s="8"/>
      <c r="G13" s="34" t="s">
        <v>63</v>
      </c>
      <c r="H13" s="10">
        <v>1300</v>
      </c>
      <c r="I13" s="35"/>
      <c r="J13" s="83"/>
      <c r="K13" s="8"/>
      <c r="L13" s="34" t="s">
        <v>23</v>
      </c>
      <c r="M13" s="10">
        <v>830</v>
      </c>
      <c r="N13" s="11"/>
      <c r="O13" s="110"/>
      <c r="P13" s="4"/>
      <c r="Q13" s="82" t="s">
        <v>247</v>
      </c>
      <c r="R13" s="18">
        <v>720</v>
      </c>
      <c r="S13" s="19"/>
      <c r="T13"/>
      <c r="U13" s="8"/>
      <c r="V13" s="9" t="s">
        <v>24</v>
      </c>
      <c r="W13" s="105">
        <v>820</v>
      </c>
      <c r="X13" s="11"/>
      <c r="Y13" s="83"/>
      <c r="Z13" s="8"/>
      <c r="AA13" s="9" t="s">
        <v>83</v>
      </c>
      <c r="AB13" s="105">
        <v>1470</v>
      </c>
      <c r="AC13" s="11"/>
      <c r="AD13"/>
      <c r="AE13" s="130"/>
      <c r="AF13" s="9" t="s">
        <v>44</v>
      </c>
      <c r="AG13" s="18">
        <v>1200</v>
      </c>
      <c r="AH13" s="11"/>
      <c r="AI13"/>
      <c r="AN13"/>
    </row>
    <row r="14" spans="1:40" s="1" customFormat="1" ht="15" customHeight="1">
      <c r="A14" s="4"/>
      <c r="B14" s="80" t="s">
        <v>203</v>
      </c>
      <c r="C14" s="16">
        <v>1020</v>
      </c>
      <c r="D14" s="19"/>
      <c r="E14"/>
      <c r="F14" s="8"/>
      <c r="G14" s="34" t="s">
        <v>68</v>
      </c>
      <c r="H14" s="10">
        <v>870</v>
      </c>
      <c r="I14" s="35"/>
      <c r="J14" s="83"/>
      <c r="K14" s="8"/>
      <c r="L14" s="34" t="s">
        <v>30</v>
      </c>
      <c r="M14" s="10">
        <v>840</v>
      </c>
      <c r="N14" s="11"/>
      <c r="O14" s="110"/>
      <c r="P14" s="4"/>
      <c r="Q14" s="82" t="s">
        <v>263</v>
      </c>
      <c r="R14" s="18">
        <v>970</v>
      </c>
      <c r="S14" s="17"/>
      <c r="T14"/>
      <c r="U14" s="8"/>
      <c r="V14" s="9" t="s">
        <v>252</v>
      </c>
      <c r="W14" s="105">
        <v>860</v>
      </c>
      <c r="X14" s="11"/>
      <c r="Y14" s="83"/>
      <c r="Z14" s="8"/>
      <c r="AA14" s="13" t="s">
        <v>255</v>
      </c>
      <c r="AB14" s="184">
        <v>1350</v>
      </c>
      <c r="AC14" s="11"/>
      <c r="AD14"/>
      <c r="AE14" s="130"/>
      <c r="AF14" s="13" t="s">
        <v>50</v>
      </c>
      <c r="AG14" s="18">
        <v>340</v>
      </c>
      <c r="AH14" s="11"/>
      <c r="AI14"/>
      <c r="AN14"/>
    </row>
    <row r="15" spans="1:40" s="1" customFormat="1" ht="15" customHeight="1">
      <c r="A15" s="4"/>
      <c r="B15" s="39" t="s">
        <v>142</v>
      </c>
      <c r="C15" s="16">
        <v>790</v>
      </c>
      <c r="D15" s="19"/>
      <c r="E15"/>
      <c r="F15" s="8"/>
      <c r="G15" s="34" t="s">
        <v>78</v>
      </c>
      <c r="H15" s="10">
        <v>770</v>
      </c>
      <c r="I15" s="35"/>
      <c r="J15" s="83"/>
      <c r="K15" s="8"/>
      <c r="L15" s="34" t="s">
        <v>36</v>
      </c>
      <c r="M15" s="10">
        <v>110</v>
      </c>
      <c r="N15" s="23"/>
      <c r="O15" s="110"/>
      <c r="P15" s="4"/>
      <c r="Q15" s="225" t="s">
        <v>264</v>
      </c>
      <c r="R15" s="226" t="s">
        <v>282</v>
      </c>
      <c r="S15" s="26"/>
      <c r="T15"/>
      <c r="U15" s="8"/>
      <c r="V15" s="9" t="s">
        <v>37</v>
      </c>
      <c r="W15" s="105">
        <v>1230</v>
      </c>
      <c r="X15" s="11"/>
      <c r="Y15" s="83"/>
      <c r="Z15" s="8"/>
      <c r="AA15" s="9" t="s">
        <v>11</v>
      </c>
      <c r="AB15" s="105">
        <v>2400</v>
      </c>
      <c r="AC15" s="11"/>
      <c r="AD15"/>
      <c r="AE15" s="229"/>
      <c r="AF15" s="185" t="s">
        <v>295</v>
      </c>
      <c r="AG15" s="187">
        <f>SUM(AG11:AG14)</f>
        <v>4230</v>
      </c>
      <c r="AH15" s="33">
        <f>SUM(AH11:AH14)</f>
        <v>0</v>
      </c>
      <c r="AI15"/>
      <c r="AN15"/>
    </row>
    <row r="16" spans="1:40" s="1" customFormat="1" ht="15" customHeight="1">
      <c r="A16" s="4"/>
      <c r="B16" s="39" t="s">
        <v>145</v>
      </c>
      <c r="C16" s="16">
        <v>980</v>
      </c>
      <c r="D16" s="19"/>
      <c r="E16"/>
      <c r="F16" s="8"/>
      <c r="G16" s="34" t="s">
        <v>205</v>
      </c>
      <c r="H16" s="10">
        <v>970</v>
      </c>
      <c r="I16" s="35"/>
      <c r="J16" s="83"/>
      <c r="K16" s="25"/>
      <c r="L16" s="95" t="s">
        <v>42</v>
      </c>
      <c r="M16" s="166">
        <f>SUM(M11:M15)</f>
        <v>4350</v>
      </c>
      <c r="N16" s="90">
        <f>SUM(N11:N15)</f>
        <v>0</v>
      </c>
      <c r="O16" s="110"/>
      <c r="P16" s="21"/>
      <c r="Q16" s="84" t="s">
        <v>295</v>
      </c>
      <c r="R16" s="108">
        <f>SUM(R11:R15)</f>
        <v>2590</v>
      </c>
      <c r="S16" s="90">
        <f>SUM(S11:S15)</f>
        <v>0</v>
      </c>
      <c r="T16"/>
      <c r="U16" s="8"/>
      <c r="V16" s="9" t="s">
        <v>43</v>
      </c>
      <c r="W16" s="105">
        <v>970</v>
      </c>
      <c r="X16" s="11"/>
      <c r="Y16" s="83"/>
      <c r="Z16" s="8"/>
      <c r="AA16" s="9" t="s">
        <v>18</v>
      </c>
      <c r="AB16" s="105">
        <v>1540</v>
      </c>
      <c r="AC16" s="11"/>
      <c r="AD16"/>
      <c r="AE16" s="308" t="s">
        <v>8</v>
      </c>
      <c r="AF16" s="309"/>
      <c r="AG16" s="309"/>
      <c r="AH16" s="310"/>
      <c r="AI16"/>
      <c r="AN16"/>
    </row>
    <row r="17" spans="1:40" s="1" customFormat="1" ht="15" customHeight="1">
      <c r="A17" s="4"/>
      <c r="B17" s="39" t="s">
        <v>147</v>
      </c>
      <c r="C17" s="16">
        <v>1250</v>
      </c>
      <c r="D17" s="19"/>
      <c r="E17"/>
      <c r="F17" s="8"/>
      <c r="G17" s="34" t="s">
        <v>88</v>
      </c>
      <c r="H17" s="10">
        <v>1110</v>
      </c>
      <c r="I17" s="35"/>
      <c r="J17" s="83"/>
      <c r="N17" s="188"/>
      <c r="O17" s="32">
        <f>SUM(O11:O16)</f>
        <v>0</v>
      </c>
      <c r="T17"/>
      <c r="U17" s="8"/>
      <c r="V17" s="24" t="s">
        <v>49</v>
      </c>
      <c r="W17" s="105">
        <v>1510</v>
      </c>
      <c r="X17" s="11"/>
      <c r="Y17" s="83"/>
      <c r="Z17" s="4"/>
      <c r="AA17" s="9" t="s">
        <v>25</v>
      </c>
      <c r="AB17" s="105">
        <v>770</v>
      </c>
      <c r="AC17" s="11"/>
      <c r="AD17"/>
      <c r="AE17" s="311"/>
      <c r="AF17" s="312"/>
      <c r="AG17" s="312"/>
      <c r="AH17" s="313"/>
      <c r="AI17"/>
      <c r="AN17"/>
    </row>
    <row r="18" spans="1:40" s="1" customFormat="1" ht="15" customHeight="1">
      <c r="A18" s="4"/>
      <c r="B18" s="39" t="s">
        <v>149</v>
      </c>
      <c r="C18" s="16">
        <v>980</v>
      </c>
      <c r="D18" s="19"/>
      <c r="E18"/>
      <c r="F18" s="8"/>
      <c r="G18" s="34" t="s">
        <v>94</v>
      </c>
      <c r="H18" s="10">
        <v>930</v>
      </c>
      <c r="I18" s="35"/>
      <c r="J18" s="83"/>
      <c r="K18"/>
      <c r="L18"/>
      <c r="M18"/>
      <c r="N18"/>
      <c r="O18"/>
      <c r="P18" s="329" t="s">
        <v>197</v>
      </c>
      <c r="Q18" s="330"/>
      <c r="R18" s="330"/>
      <c r="S18" s="331"/>
      <c r="T18"/>
      <c r="U18" s="8"/>
      <c r="V18" s="9" t="s">
        <v>55</v>
      </c>
      <c r="W18" s="105">
        <v>860</v>
      </c>
      <c r="X18" s="11"/>
      <c r="Y18" s="83"/>
      <c r="Z18" s="8"/>
      <c r="AA18" s="9" t="s">
        <v>31</v>
      </c>
      <c r="AB18" s="105">
        <v>600</v>
      </c>
      <c r="AC18" s="17"/>
      <c r="AD18"/>
      <c r="AE18" s="186"/>
      <c r="AF18" s="37" t="s">
        <v>12</v>
      </c>
      <c r="AG18" s="42">
        <v>1610</v>
      </c>
      <c r="AH18" s="11"/>
      <c r="AI18"/>
      <c r="AN18"/>
    </row>
    <row r="19" spans="1:40" s="1" customFormat="1" ht="15" customHeight="1">
      <c r="A19" s="4"/>
      <c r="B19" s="39" t="s">
        <v>152</v>
      </c>
      <c r="C19" s="16">
        <v>180</v>
      </c>
      <c r="D19" s="19"/>
      <c r="E19"/>
      <c r="F19" s="8"/>
      <c r="G19" s="34" t="s">
        <v>98</v>
      </c>
      <c r="H19" s="10">
        <v>1100</v>
      </c>
      <c r="I19" s="35"/>
      <c r="J19" s="83"/>
      <c r="K19"/>
      <c r="L19" s="9"/>
      <c r="N19"/>
      <c r="O19"/>
      <c r="P19" s="311"/>
      <c r="Q19" s="312"/>
      <c r="R19" s="312"/>
      <c r="S19" s="313"/>
      <c r="T19"/>
      <c r="U19" s="8"/>
      <c r="V19" s="9" t="s">
        <v>59</v>
      </c>
      <c r="W19" s="105">
        <v>410</v>
      </c>
      <c r="X19" s="11"/>
      <c r="Y19" s="83"/>
      <c r="Z19" s="4"/>
      <c r="AA19" s="9" t="s">
        <v>266</v>
      </c>
      <c r="AB19" s="105">
        <v>450</v>
      </c>
      <c r="AC19" s="17"/>
      <c r="AD19"/>
      <c r="AE19" s="130"/>
      <c r="AF19" s="13" t="s">
        <v>19</v>
      </c>
      <c r="AG19" s="18">
        <v>1060</v>
      </c>
      <c r="AH19" s="11"/>
      <c r="AI19"/>
      <c r="AN19"/>
    </row>
    <row r="20" spans="1:50" s="1" customFormat="1" ht="15" customHeight="1">
      <c r="A20" s="46"/>
      <c r="B20" s="168" t="s">
        <v>155</v>
      </c>
      <c r="C20" s="45">
        <v>80</v>
      </c>
      <c r="D20" s="26"/>
      <c r="E20"/>
      <c r="F20" s="8"/>
      <c r="G20" s="34" t="s">
        <v>101</v>
      </c>
      <c r="H20" s="10">
        <v>800</v>
      </c>
      <c r="I20" s="35"/>
      <c r="J20" s="83"/>
      <c r="K20"/>
      <c r="N20"/>
      <c r="O20"/>
      <c r="P20" s="47"/>
      <c r="Q20" s="227" t="s">
        <v>206</v>
      </c>
      <c r="R20" s="42">
        <v>1460</v>
      </c>
      <c r="S20" s="38"/>
      <c r="T20"/>
      <c r="U20" s="8"/>
      <c r="V20" s="9" t="s">
        <v>284</v>
      </c>
      <c r="W20" s="105">
        <v>890</v>
      </c>
      <c r="X20" s="11"/>
      <c r="Y20" s="83"/>
      <c r="Z20" s="4"/>
      <c r="AA20" s="13" t="s">
        <v>139</v>
      </c>
      <c r="AB20" s="18">
        <v>880</v>
      </c>
      <c r="AC20" s="17"/>
      <c r="AD20"/>
      <c r="AE20" s="25"/>
      <c r="AF20" s="185" t="s">
        <v>42</v>
      </c>
      <c r="AG20" s="187">
        <f>SUM(AG16:AG19)</f>
        <v>2670</v>
      </c>
      <c r="AH20" s="33">
        <f>SUM(AH16:AH19)</f>
        <v>0</v>
      </c>
      <c r="AI20"/>
      <c r="AJ20"/>
      <c r="AK20"/>
      <c r="AL20"/>
      <c r="AM20"/>
      <c r="AN20"/>
      <c r="AT20"/>
      <c r="AU20"/>
      <c r="AV20"/>
      <c r="AW20"/>
      <c r="AX20"/>
    </row>
    <row r="21" spans="1:50" s="1" customFormat="1" ht="15" customHeight="1">
      <c r="A21" s="79"/>
      <c r="B21" s="89" t="s">
        <v>42</v>
      </c>
      <c r="C21" s="171">
        <f>SUM(C11:C20)</f>
        <v>7200</v>
      </c>
      <c r="D21" s="90">
        <f>SUM(D11:D20)</f>
        <v>0</v>
      </c>
      <c r="E21"/>
      <c r="F21" s="8"/>
      <c r="G21" s="81" t="s">
        <v>204</v>
      </c>
      <c r="H21" s="10">
        <v>830</v>
      </c>
      <c r="I21" s="35"/>
      <c r="J21" s="83"/>
      <c r="K21"/>
      <c r="N21"/>
      <c r="O21"/>
      <c r="P21" s="4"/>
      <c r="Q21" s="13" t="s">
        <v>73</v>
      </c>
      <c r="R21" s="18">
        <v>1060</v>
      </c>
      <c r="S21" s="17"/>
      <c r="T21"/>
      <c r="U21" s="8"/>
      <c r="V21" s="9" t="s">
        <v>95</v>
      </c>
      <c r="W21" s="105">
        <v>1220</v>
      </c>
      <c r="X21" s="11"/>
      <c r="Y21" s="83"/>
      <c r="Z21" s="4"/>
      <c r="AA21" s="13" t="s">
        <v>123</v>
      </c>
      <c r="AB21" s="105">
        <v>580</v>
      </c>
      <c r="AC21" s="17"/>
      <c r="AD21"/>
      <c r="AI21"/>
      <c r="AJ21"/>
      <c r="AK21"/>
      <c r="AL21"/>
      <c r="AM21"/>
      <c r="AN21"/>
      <c r="AT21"/>
      <c r="AU21"/>
      <c r="AV21"/>
      <c r="AW21"/>
      <c r="AX21"/>
    </row>
    <row r="22" spans="1:50" s="1" customFormat="1" ht="15" customHeight="1">
      <c r="A22" s="85"/>
      <c r="B22" s="204"/>
      <c r="C22" s="205"/>
      <c r="D22" s="32"/>
      <c r="E22"/>
      <c r="F22" s="173"/>
      <c r="G22" s="43" t="s">
        <v>111</v>
      </c>
      <c r="H22" s="31">
        <v>120</v>
      </c>
      <c r="I22" s="23"/>
      <c r="J22" s="83"/>
      <c r="K22"/>
      <c r="N22"/>
      <c r="O22"/>
      <c r="P22" s="4"/>
      <c r="Q22" s="13" t="s">
        <v>264</v>
      </c>
      <c r="R22" s="18">
        <v>1400</v>
      </c>
      <c r="S22" s="17"/>
      <c r="T22"/>
      <c r="U22" s="8"/>
      <c r="V22" s="9" t="s">
        <v>99</v>
      </c>
      <c r="W22" s="105">
        <v>1170</v>
      </c>
      <c r="X22" s="11"/>
      <c r="Y22" s="83"/>
      <c r="Z22" s="4"/>
      <c r="AA22" s="13" t="s">
        <v>126</v>
      </c>
      <c r="AB22" s="18">
        <v>810</v>
      </c>
      <c r="AC22" s="17"/>
      <c r="AD22"/>
      <c r="AI22"/>
      <c r="AJ22"/>
      <c r="AK22"/>
      <c r="AL22"/>
      <c r="AM22"/>
      <c r="AN22"/>
      <c r="AT22"/>
      <c r="AU22"/>
      <c r="AV22"/>
      <c r="AW22"/>
      <c r="AX22"/>
    </row>
    <row r="23" spans="5:50" s="1" customFormat="1" ht="15" customHeight="1">
      <c r="E23"/>
      <c r="F23" s="79"/>
      <c r="G23" s="89" t="s">
        <v>5</v>
      </c>
      <c r="H23" s="172">
        <f>SUM(H11:H22)</f>
        <v>10930</v>
      </c>
      <c r="I23" s="90">
        <f>SUM(I11:I22)</f>
        <v>0</v>
      </c>
      <c r="J23" s="83"/>
      <c r="K23"/>
      <c r="M23" s="9"/>
      <c r="N23"/>
      <c r="O23"/>
      <c r="P23" s="326" t="s">
        <v>277</v>
      </c>
      <c r="Q23" s="327"/>
      <c r="R23" s="327"/>
      <c r="S23" s="328"/>
      <c r="T23"/>
      <c r="U23" s="8"/>
      <c r="V23" s="9" t="s">
        <v>102</v>
      </c>
      <c r="W23" s="105">
        <v>1640</v>
      </c>
      <c r="X23" s="17"/>
      <c r="Y23" s="83"/>
      <c r="Z23" s="4"/>
      <c r="AA23" s="13" t="s">
        <v>253</v>
      </c>
      <c r="AB23" s="18">
        <v>800</v>
      </c>
      <c r="AC23" s="17"/>
      <c r="AD23"/>
      <c r="AI23"/>
      <c r="AJ23"/>
      <c r="AK23"/>
      <c r="AL23"/>
      <c r="AM23"/>
      <c r="AN23"/>
      <c r="AT23"/>
      <c r="AU23"/>
      <c r="AV23"/>
      <c r="AW23"/>
      <c r="AX23"/>
    </row>
    <row r="24" spans="1:50" s="1" customFormat="1" ht="15" customHeight="1">
      <c r="A24"/>
      <c r="B24"/>
      <c r="C24"/>
      <c r="D24"/>
      <c r="E24"/>
      <c r="J24" s="83"/>
      <c r="K24"/>
      <c r="N24"/>
      <c r="O24"/>
      <c r="P24" s="4"/>
      <c r="Q24" s="82" t="s">
        <v>201</v>
      </c>
      <c r="R24" s="228">
        <v>600</v>
      </c>
      <c r="S24" s="17"/>
      <c r="T24"/>
      <c r="U24" s="8"/>
      <c r="V24" s="9" t="s">
        <v>106</v>
      </c>
      <c r="W24" s="105">
        <v>1200</v>
      </c>
      <c r="X24" s="11"/>
      <c r="Y24" s="83"/>
      <c r="Z24" s="4"/>
      <c r="AA24" s="13" t="s">
        <v>135</v>
      </c>
      <c r="AB24" s="18">
        <v>720</v>
      </c>
      <c r="AC24" s="17"/>
      <c r="AD24"/>
      <c r="AI24"/>
      <c r="AJ24"/>
      <c r="AK24"/>
      <c r="AL24"/>
      <c r="AM24"/>
      <c r="AN24"/>
      <c r="AT24"/>
      <c r="AU24"/>
      <c r="AV24"/>
      <c r="AW24"/>
      <c r="AX24"/>
    </row>
    <row r="25" spans="1:50" s="1" customFormat="1" ht="15" customHeight="1">
      <c r="A25"/>
      <c r="B25"/>
      <c r="C25"/>
      <c r="D25"/>
      <c r="E25"/>
      <c r="J25" s="32"/>
      <c r="K25"/>
      <c r="L25" s="9"/>
      <c r="N25"/>
      <c r="O25"/>
      <c r="P25" s="122"/>
      <c r="Q25" s="9" t="s">
        <v>89</v>
      </c>
      <c r="R25" s="105">
        <v>990</v>
      </c>
      <c r="S25" s="11"/>
      <c r="T25"/>
      <c r="U25" s="8"/>
      <c r="V25" s="9" t="s">
        <v>246</v>
      </c>
      <c r="W25" s="105">
        <v>520</v>
      </c>
      <c r="X25" s="11"/>
      <c r="Y25" s="32"/>
      <c r="Z25" s="122"/>
      <c r="AA25" s="13" t="s">
        <v>258</v>
      </c>
      <c r="AB25" s="18">
        <v>2040</v>
      </c>
      <c r="AC25" s="17"/>
      <c r="AD25"/>
      <c r="AI25"/>
      <c r="AJ25"/>
      <c r="AK25"/>
      <c r="AL25"/>
      <c r="AM25"/>
      <c r="AN25"/>
      <c r="AT25"/>
      <c r="AU25"/>
      <c r="AV25"/>
      <c r="AW25"/>
      <c r="AX25"/>
    </row>
    <row r="26" spans="1:50" s="1" customFormat="1" ht="15" customHeight="1">
      <c r="A26"/>
      <c r="B26" s="212" t="s">
        <v>274</v>
      </c>
      <c r="C26" s="213"/>
      <c r="D26" s="213"/>
      <c r="E26" s="213"/>
      <c r="F26" s="213"/>
      <c r="G26" s="213"/>
      <c r="H26" s="212"/>
      <c r="I26" s="212"/>
      <c r="K26" s="212"/>
      <c r="L26" s="9"/>
      <c r="N26"/>
      <c r="O26"/>
      <c r="P26" s="122"/>
      <c r="Q26" s="9" t="s">
        <v>243</v>
      </c>
      <c r="R26" s="105">
        <v>580</v>
      </c>
      <c r="S26" s="11"/>
      <c r="T26"/>
      <c r="U26" s="21"/>
      <c r="V26" s="22" t="s">
        <v>5</v>
      </c>
      <c r="W26" s="190">
        <f>SUM(W12:W25)</f>
        <v>14560</v>
      </c>
      <c r="X26" s="40">
        <f>SUM(X12:X25)</f>
        <v>0</v>
      </c>
      <c r="Y26" s="83"/>
      <c r="Z26" s="130"/>
      <c r="AA26" s="13" t="s">
        <v>265</v>
      </c>
      <c r="AB26" s="18">
        <v>920</v>
      </c>
      <c r="AC26" s="17"/>
      <c r="AD26"/>
      <c r="AF26"/>
      <c r="AG26"/>
      <c r="AI26"/>
      <c r="AJ26"/>
      <c r="AK26"/>
      <c r="AL26"/>
      <c r="AM26"/>
      <c r="AN26"/>
      <c r="AT26"/>
      <c r="AU26"/>
      <c r="AV26"/>
      <c r="AW26"/>
      <c r="AX26"/>
    </row>
    <row r="27" spans="1:50" s="1" customFormat="1" ht="15" customHeight="1">
      <c r="A27"/>
      <c r="B27" s="214" t="s">
        <v>262</v>
      </c>
      <c r="C27" s="201">
        <v>660</v>
      </c>
      <c r="D27" s="215">
        <v>900</v>
      </c>
      <c r="E27" s="213"/>
      <c r="F27" s="213"/>
      <c r="G27" s="216" t="s">
        <v>272</v>
      </c>
      <c r="H27" s="212"/>
      <c r="I27" s="212"/>
      <c r="K27" s="212"/>
      <c r="L27" s="9"/>
      <c r="N27"/>
      <c r="O27"/>
      <c r="P27" s="122"/>
      <c r="Q27" s="9" t="s">
        <v>107</v>
      </c>
      <c r="R27" s="105">
        <v>1000</v>
      </c>
      <c r="S27" s="11"/>
      <c r="T27"/>
      <c r="Y27" s="83"/>
      <c r="Z27" s="122"/>
      <c r="AA27" s="316" t="s">
        <v>278</v>
      </c>
      <c r="AB27" s="316"/>
      <c r="AC27" s="340"/>
      <c r="AD27"/>
      <c r="AF27"/>
      <c r="AG27"/>
      <c r="AI27"/>
      <c r="AJ27"/>
      <c r="AK27"/>
      <c r="AL27"/>
      <c r="AM27"/>
      <c r="AN27"/>
      <c r="AT27"/>
      <c r="AU27"/>
      <c r="AV27"/>
      <c r="AW27"/>
      <c r="AX27"/>
    </row>
    <row r="28" spans="1:50" s="1" customFormat="1" ht="15" customHeight="1">
      <c r="A28"/>
      <c r="B28" s="230" t="s">
        <v>259</v>
      </c>
      <c r="C28" s="231">
        <v>1640</v>
      </c>
      <c r="D28" s="232">
        <v>2040</v>
      </c>
      <c r="E28" s="202"/>
      <c r="F28" s="202"/>
      <c r="G28" s="202" t="s">
        <v>270</v>
      </c>
      <c r="H28" s="200"/>
      <c r="I28" s="200"/>
      <c r="K28" s="212"/>
      <c r="N28"/>
      <c r="O28"/>
      <c r="P28" s="8"/>
      <c r="Q28" s="13" t="s">
        <v>112</v>
      </c>
      <c r="R28" s="18">
        <v>190</v>
      </c>
      <c r="S28" s="17"/>
      <c r="T28"/>
      <c r="Y28" s="83"/>
      <c r="Z28" s="130"/>
      <c r="AA28" s="82" t="s">
        <v>242</v>
      </c>
      <c r="AB28" s="18">
        <v>800</v>
      </c>
      <c r="AC28" s="17"/>
      <c r="AD28"/>
      <c r="AF28"/>
      <c r="AG28"/>
      <c r="AI28"/>
      <c r="AJ28"/>
      <c r="AK28"/>
      <c r="AL28"/>
      <c r="AM28"/>
      <c r="AN28"/>
      <c r="AT28"/>
      <c r="AU28"/>
      <c r="AV28"/>
      <c r="AW28"/>
      <c r="AX28"/>
    </row>
    <row r="29" spans="1:50" s="1" customFormat="1" ht="15" customHeight="1">
      <c r="A29" s="200"/>
      <c r="B29" s="217" t="s">
        <v>271</v>
      </c>
      <c r="C29" s="201">
        <v>640</v>
      </c>
      <c r="D29" s="220">
        <v>0</v>
      </c>
      <c r="E29" s="219"/>
      <c r="F29" s="219"/>
      <c r="G29" s="209" t="s">
        <v>288</v>
      </c>
      <c r="H29" s="219"/>
      <c r="I29" s="219"/>
      <c r="J29" s="201"/>
      <c r="K29" s="213"/>
      <c r="N29"/>
      <c r="O29"/>
      <c r="P29" s="8"/>
      <c r="Q29" s="49" t="s">
        <v>200</v>
      </c>
      <c r="R29" s="106">
        <v>980</v>
      </c>
      <c r="S29" s="91"/>
      <c r="T29" s="130"/>
      <c r="Y29" s="195"/>
      <c r="Z29" s="341" t="s">
        <v>5</v>
      </c>
      <c r="AA29" s="342"/>
      <c r="AB29" s="191">
        <f>SUM(AB12:AB28)</f>
        <v>17480</v>
      </c>
      <c r="AC29" s="33">
        <f>SUM(AC13:AC28)</f>
        <v>0</v>
      </c>
      <c r="AD29" s="85"/>
      <c r="AF29"/>
      <c r="AG29"/>
      <c r="AI29"/>
      <c r="AJ29"/>
      <c r="AK29"/>
      <c r="AL29"/>
      <c r="AM29"/>
      <c r="AN29"/>
      <c r="AT29"/>
      <c r="AU29"/>
      <c r="AV29"/>
      <c r="AW29"/>
      <c r="AX29"/>
    </row>
    <row r="30" spans="1:50" s="1" customFormat="1" ht="15" customHeight="1">
      <c r="A30" s="197"/>
      <c r="G30" s="211"/>
      <c r="N30"/>
      <c r="O30"/>
      <c r="P30" s="128"/>
      <c r="Q30" s="22" t="s">
        <v>5</v>
      </c>
      <c r="R30" s="107">
        <f>SUM(R20:R22)+SUM(R24:R29)</f>
        <v>8260</v>
      </c>
      <c r="S30" s="40">
        <f>SUM(S20:S29)</f>
        <v>0</v>
      </c>
      <c r="T30"/>
      <c r="Y30" s="83"/>
      <c r="AD30" s="85"/>
      <c r="AE30"/>
      <c r="AF30"/>
      <c r="AG30"/>
      <c r="AH30"/>
      <c r="AI30"/>
      <c r="AJ30"/>
      <c r="AK30"/>
      <c r="AL30"/>
      <c r="AM30"/>
      <c r="AN30"/>
      <c r="AT30"/>
      <c r="AU30"/>
      <c r="AV30"/>
      <c r="AW30"/>
      <c r="AX30"/>
    </row>
    <row r="31" spans="1:50" s="1" customFormat="1" ht="15" customHeight="1">
      <c r="A31" s="189"/>
      <c r="B31" s="1" t="s">
        <v>275</v>
      </c>
      <c r="G31" s="211"/>
      <c r="J31" s="201"/>
      <c r="K31" s="213"/>
      <c r="L31" s="9"/>
      <c r="N31"/>
      <c r="O31"/>
      <c r="P31" s="329" t="s">
        <v>238</v>
      </c>
      <c r="Q31" s="330"/>
      <c r="R31" s="330"/>
      <c r="S31" s="331"/>
      <c r="T31"/>
      <c r="U31"/>
      <c r="V31"/>
      <c r="W31"/>
      <c r="X31"/>
      <c r="Y31"/>
      <c r="AD31" s="2"/>
      <c r="AE31"/>
      <c r="AF31"/>
      <c r="AG31"/>
      <c r="AH31"/>
      <c r="AI31"/>
      <c r="AJ31"/>
      <c r="AK31"/>
      <c r="AL31"/>
      <c r="AM31"/>
      <c r="AN31"/>
      <c r="AT31"/>
      <c r="AU31"/>
      <c r="AV31"/>
      <c r="AW31"/>
      <c r="AX31"/>
    </row>
    <row r="32" spans="1:50" s="1" customFormat="1" ht="15" customHeight="1">
      <c r="A32" s="189"/>
      <c r="B32" s="337" t="s">
        <v>268</v>
      </c>
      <c r="C32" s="338">
        <v>880</v>
      </c>
      <c r="D32" s="339">
        <v>720</v>
      </c>
      <c r="E32" s="210"/>
      <c r="F32" s="210"/>
      <c r="G32" s="209" t="s">
        <v>273</v>
      </c>
      <c r="N32"/>
      <c r="O32"/>
      <c r="P32" s="311"/>
      <c r="Q32" s="312"/>
      <c r="R32" s="312"/>
      <c r="S32" s="313"/>
      <c r="T32"/>
      <c r="U32"/>
      <c r="V32"/>
      <c r="W32"/>
      <c r="X32"/>
      <c r="Y32"/>
      <c r="AA32" s="234" t="s">
        <v>294</v>
      </c>
      <c r="AD32" s="2"/>
      <c r="AE32"/>
      <c r="AF32"/>
      <c r="AG32"/>
      <c r="AH32"/>
      <c r="AI32"/>
      <c r="AJ32"/>
      <c r="AK32"/>
      <c r="AL32"/>
      <c r="AM32"/>
      <c r="AN32"/>
      <c r="AT32"/>
      <c r="AU32"/>
      <c r="AV32"/>
      <c r="AW32"/>
      <c r="AX32"/>
    </row>
    <row r="33" spans="1:50" s="1" customFormat="1" ht="15" customHeight="1">
      <c r="A33" s="189"/>
      <c r="B33" s="337"/>
      <c r="C33" s="338"/>
      <c r="D33" s="339"/>
      <c r="G33" s="210" t="s">
        <v>269</v>
      </c>
      <c r="H33" s="210"/>
      <c r="I33" s="210"/>
      <c r="J33" s="201"/>
      <c r="K33" s="213"/>
      <c r="L33" s="9"/>
      <c r="N33"/>
      <c r="P33" s="4"/>
      <c r="Q33" s="13" t="s">
        <v>127</v>
      </c>
      <c r="R33" s="18">
        <v>70</v>
      </c>
      <c r="S33" s="17"/>
      <c r="T33" s="12"/>
      <c r="U33"/>
      <c r="V33"/>
      <c r="W33"/>
      <c r="X33"/>
      <c r="Y33" s="32"/>
      <c r="Z33" s="248" t="s">
        <v>289</v>
      </c>
      <c r="AA33" s="249"/>
      <c r="AB33" s="235">
        <f>SUM(W26,AB29)-300</f>
        <v>31740</v>
      </c>
      <c r="AC33" s="205"/>
      <c r="AD33"/>
      <c r="AE33"/>
      <c r="AF33"/>
      <c r="AG33"/>
      <c r="AH33"/>
      <c r="AI33"/>
      <c r="AJ33"/>
      <c r="AK33"/>
      <c r="AL33"/>
      <c r="AM33"/>
      <c r="AN33"/>
      <c r="AO33"/>
      <c r="AP33" s="87"/>
      <c r="AQ33" s="87"/>
      <c r="AR33" s="87"/>
      <c r="AS33" s="87"/>
      <c r="AT33"/>
      <c r="AU33"/>
      <c r="AV33"/>
      <c r="AW33"/>
      <c r="AX33"/>
    </row>
    <row r="34" spans="1:50" s="1" customFormat="1" ht="15" customHeight="1">
      <c r="A34" s="199"/>
      <c r="B34" s="217" t="s">
        <v>201</v>
      </c>
      <c r="C34" s="218">
        <v>890</v>
      </c>
      <c r="D34" s="207">
        <v>600</v>
      </c>
      <c r="E34" s="210"/>
      <c r="F34" s="210"/>
      <c r="G34" s="210" t="s">
        <v>279</v>
      </c>
      <c r="J34" s="201"/>
      <c r="K34" s="213"/>
      <c r="L34" s="9"/>
      <c r="N34"/>
      <c r="P34" s="4"/>
      <c r="Q34" s="13" t="s">
        <v>131</v>
      </c>
      <c r="R34" s="18">
        <v>80</v>
      </c>
      <c r="S34" s="17"/>
      <c r="T34" s="12"/>
      <c r="U34"/>
      <c r="V34"/>
      <c r="W34"/>
      <c r="X34"/>
      <c r="Y34" s="32"/>
      <c r="Z34" s="332" t="s">
        <v>290</v>
      </c>
      <c r="AA34" s="333"/>
      <c r="AB34" s="236">
        <v>3140</v>
      </c>
      <c r="AC34" s="205"/>
      <c r="AD34"/>
      <c r="AE34"/>
      <c r="AF34"/>
      <c r="AG34"/>
      <c r="AH34"/>
      <c r="AI34"/>
      <c r="AJ34"/>
      <c r="AK34"/>
      <c r="AL34"/>
      <c r="AM34"/>
      <c r="AN34"/>
      <c r="AO34"/>
      <c r="AP34" s="87"/>
      <c r="AQ34" s="87"/>
      <c r="AR34" s="87"/>
      <c r="AS34" s="87"/>
      <c r="AT34"/>
      <c r="AU34"/>
      <c r="AV34"/>
      <c r="AW34"/>
      <c r="AX34"/>
    </row>
    <row r="35" spans="1:50" s="1" customFormat="1" ht="15" customHeight="1">
      <c r="A35" s="198"/>
      <c r="B35" s="230" t="s">
        <v>266</v>
      </c>
      <c r="C35" s="203">
        <v>0</v>
      </c>
      <c r="D35" s="206">
        <v>450</v>
      </c>
      <c r="E35" s="210"/>
      <c r="F35" s="210"/>
      <c r="G35" s="209" t="s">
        <v>276</v>
      </c>
      <c r="H35" s="210"/>
      <c r="I35" s="210"/>
      <c r="J35" s="213"/>
      <c r="K35" s="213"/>
      <c r="N35"/>
      <c r="P35" s="4"/>
      <c r="Q35" s="13" t="s">
        <v>136</v>
      </c>
      <c r="R35" s="18">
        <v>120</v>
      </c>
      <c r="S35" s="17"/>
      <c r="T35" s="12"/>
      <c r="U35"/>
      <c r="V35"/>
      <c r="W35"/>
      <c r="X35"/>
      <c r="Y35" s="94"/>
      <c r="Z35" s="237"/>
      <c r="AA35" s="238" t="s">
        <v>291</v>
      </c>
      <c r="AB35" s="239">
        <f>R30+R38-250</f>
        <v>8400</v>
      </c>
      <c r="AC35" s="20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 s="87"/>
      <c r="AS35" s="87"/>
      <c r="AT35"/>
      <c r="AU35"/>
      <c r="AV35"/>
      <c r="AW35"/>
      <c r="AX35"/>
    </row>
    <row r="36" spans="1:50" s="1" customFormat="1" ht="15" customHeight="1">
      <c r="A36" s="196"/>
      <c r="E36" s="203"/>
      <c r="F36" s="203"/>
      <c r="G36" s="203"/>
      <c r="H36" s="203"/>
      <c r="I36" s="203"/>
      <c r="J36" s="213"/>
      <c r="K36" s="213"/>
      <c r="N36"/>
      <c r="P36" s="4"/>
      <c r="Q36" s="13" t="s">
        <v>140</v>
      </c>
      <c r="R36" s="18">
        <v>40</v>
      </c>
      <c r="S36" s="17"/>
      <c r="T36" s="12"/>
      <c r="U36"/>
      <c r="V36"/>
      <c r="W36"/>
      <c r="X36"/>
      <c r="Y36"/>
      <c r="Z36" s="237"/>
      <c r="AA36" s="240" t="s">
        <v>292</v>
      </c>
      <c r="AB36" s="241">
        <v>4230</v>
      </c>
      <c r="AC36" s="94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 s="87"/>
      <c r="AS36" s="87"/>
      <c r="AT36"/>
      <c r="AU36"/>
      <c r="AV36"/>
      <c r="AW36"/>
      <c r="AX36"/>
    </row>
    <row r="37" spans="1:50" s="1" customFormat="1" ht="15" customHeight="1">
      <c r="A37" s="196"/>
      <c r="B37" s="1" t="s">
        <v>287</v>
      </c>
      <c r="M37"/>
      <c r="N37"/>
      <c r="P37" s="4"/>
      <c r="Q37" s="13" t="s">
        <v>143</v>
      </c>
      <c r="R37" s="18">
        <v>80</v>
      </c>
      <c r="S37" s="17"/>
      <c r="T37" s="12"/>
      <c r="U37"/>
      <c r="V37"/>
      <c r="W37"/>
      <c r="X37"/>
      <c r="Y37"/>
      <c r="Z37" s="237"/>
      <c r="AA37" s="352" t="s">
        <v>293</v>
      </c>
      <c r="AB37" s="241">
        <v>2670</v>
      </c>
      <c r="AC37" s="94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 s="87"/>
      <c r="AS37" s="87"/>
      <c r="AT37"/>
      <c r="AU37"/>
      <c r="AV37"/>
      <c r="AW37"/>
      <c r="AX37"/>
    </row>
    <row r="38" spans="1:50" s="1" customFormat="1" ht="15" customHeight="1">
      <c r="A38"/>
      <c r="B38" s="1" t="s">
        <v>285</v>
      </c>
      <c r="C38" s="201"/>
      <c r="D38" s="201"/>
      <c r="E38" s="201"/>
      <c r="F38" s="201"/>
      <c r="G38" s="201"/>
      <c r="H38" s="201"/>
      <c r="I38" s="201"/>
      <c r="J38" s="213"/>
      <c r="K38" s="213"/>
      <c r="M38"/>
      <c r="N38"/>
      <c r="P38" s="221"/>
      <c r="Q38" s="233" t="s">
        <v>5</v>
      </c>
      <c r="R38" s="222">
        <f>SUM(R33:R37)</f>
        <v>390</v>
      </c>
      <c r="S38" s="223">
        <f>SUM(S33:S37)</f>
        <v>0</v>
      </c>
      <c r="T38" s="12"/>
      <c r="U38"/>
      <c r="V38"/>
      <c r="W38"/>
      <c r="X38"/>
      <c r="Y38"/>
      <c r="Z38" s="242"/>
      <c r="AA38" s="243" t="s">
        <v>5</v>
      </c>
      <c r="AB38" s="244">
        <f>SUM(AB33:AB37)</f>
        <v>50180</v>
      </c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 s="87"/>
      <c r="AS38" s="87"/>
      <c r="AT38"/>
      <c r="AU38"/>
      <c r="AV38"/>
      <c r="AW38"/>
      <c r="AX38"/>
    </row>
    <row r="39" spans="1:50" s="1" customFormat="1" ht="15" customHeight="1">
      <c r="A39"/>
      <c r="C39" s="201"/>
      <c r="D39" s="201"/>
      <c r="E39" s="201"/>
      <c r="F39" s="201"/>
      <c r="G39" s="201"/>
      <c r="H39" s="201"/>
      <c r="I39" s="201"/>
      <c r="J39" s="213"/>
      <c r="K39" s="213"/>
      <c r="M39"/>
      <c r="N39"/>
      <c r="P39" s="85"/>
      <c r="T39" s="12"/>
      <c r="U39"/>
      <c r="V39"/>
      <c r="W39"/>
      <c r="X39"/>
      <c r="Y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 s="87"/>
      <c r="AS39" s="87"/>
      <c r="AT39"/>
      <c r="AU39"/>
      <c r="AV39"/>
      <c r="AW39"/>
      <c r="AX39"/>
    </row>
    <row r="40" spans="1:50" s="1" customFormat="1" ht="8.25" customHeight="1">
      <c r="A40"/>
      <c r="J40"/>
      <c r="K40"/>
      <c r="M40"/>
      <c r="N40"/>
      <c r="T40" s="2"/>
      <c r="Y40"/>
      <c r="AD40"/>
      <c r="AE40"/>
      <c r="AF40"/>
      <c r="AG40"/>
      <c r="AH40"/>
      <c r="AI40"/>
      <c r="AN40"/>
      <c r="AO40"/>
      <c r="AP40" s="87"/>
      <c r="AQ40" s="87"/>
      <c r="AR40" s="87"/>
      <c r="AS40" s="87"/>
      <c r="AT40"/>
      <c r="AU40"/>
      <c r="AV40"/>
      <c r="AW40"/>
      <c r="AX40"/>
    </row>
    <row r="41" spans="1:50" s="1" customFormat="1" ht="5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T41" s="2"/>
      <c r="U41"/>
      <c r="AD41"/>
      <c r="AE41"/>
      <c r="AF41"/>
      <c r="AG41"/>
      <c r="AH41"/>
      <c r="AI41"/>
      <c r="AN41"/>
      <c r="AO41"/>
      <c r="AP41" s="87"/>
      <c r="AQ41" s="87"/>
      <c r="AR41" s="87"/>
      <c r="AS41" s="87"/>
      <c r="AT41"/>
      <c r="AU41"/>
      <c r="AV41"/>
      <c r="AW41"/>
      <c r="AX41"/>
    </row>
    <row r="42" spans="1:256" s="1" customFormat="1" ht="12" customHeight="1">
      <c r="A42" s="279" t="s">
        <v>6</v>
      </c>
      <c r="B42" s="280"/>
      <c r="C42" s="281"/>
      <c r="D42" s="74"/>
      <c r="E42"/>
      <c r="F42"/>
      <c r="G42"/>
      <c r="H42"/>
      <c r="I42"/>
      <c r="J42"/>
      <c r="K42"/>
      <c r="L42"/>
      <c r="M42"/>
      <c r="N42"/>
      <c r="O42" s="74"/>
      <c r="P42" s="279" t="s">
        <v>4</v>
      </c>
      <c r="Q42" s="314"/>
      <c r="R42" s="315"/>
      <c r="S42" s="78" t="s">
        <v>231</v>
      </c>
      <c r="T42" s="75"/>
      <c r="U42" s="12"/>
      <c r="X42" s="12"/>
      <c r="Y42" s="12"/>
      <c r="Z42" s="12"/>
      <c r="AA42" s="12"/>
      <c r="AB42" s="12"/>
      <c r="AC42" s="255" t="s">
        <v>213</v>
      </c>
      <c r="AD42" s="256"/>
      <c r="AE42" s="256"/>
      <c r="AF42" s="257"/>
      <c r="AI42"/>
      <c r="AJ42" s="12"/>
      <c r="AK42" s="12"/>
      <c r="AL42" s="12"/>
      <c r="AM42" s="12"/>
      <c r="AN42" s="12"/>
      <c r="AO42" s="76"/>
      <c r="AP42" s="76"/>
      <c r="AQ42"/>
      <c r="AR42"/>
      <c r="AS42"/>
      <c r="AT42"/>
      <c r="AU42"/>
      <c r="AV42"/>
      <c r="AW42"/>
      <c r="AX42" s="78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51:256" ht="5.25" customHeight="1"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49" s="2" customFormat="1" ht="14.25" customHeight="1">
      <c r="A44"/>
      <c r="B44" s="179" t="s">
        <v>256</v>
      </c>
      <c r="M44"/>
      <c r="N44"/>
      <c r="O44"/>
      <c r="P44" s="50"/>
      <c r="Q44" s="324" t="s">
        <v>214</v>
      </c>
      <c r="R44" s="325"/>
      <c r="S44" s="119" t="s">
        <v>215</v>
      </c>
      <c r="T44" s="149"/>
      <c r="U44" s="252" t="s">
        <v>161</v>
      </c>
      <c r="V44" s="253"/>
      <c r="W44" s="254"/>
      <c r="X44" s="253" t="s">
        <v>212</v>
      </c>
      <c r="Y44" s="253"/>
      <c r="Z44" s="253"/>
      <c r="AA44" s="258"/>
      <c r="AC44" s="247" t="s">
        <v>211</v>
      </c>
      <c r="AD44" s="247"/>
      <c r="AE44" s="247"/>
      <c r="AF44" s="247"/>
      <c r="AG44" s="88"/>
      <c r="AH44" s="88"/>
      <c r="AI44"/>
      <c r="AQ44"/>
      <c r="AR44"/>
      <c r="AS44"/>
      <c r="AT44"/>
      <c r="AU44"/>
      <c r="AV44"/>
      <c r="AW44"/>
    </row>
    <row r="45" spans="1:50" s="2" customFormat="1" ht="12" customHeight="1">
      <c r="A45"/>
      <c r="B45" s="316" t="s">
        <v>228</v>
      </c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177"/>
      <c r="N45" s="73"/>
      <c r="O45" s="73"/>
      <c r="P45" s="117"/>
      <c r="Q45" s="120" t="s">
        <v>162</v>
      </c>
      <c r="R45" s="5"/>
      <c r="S45" s="52" t="s">
        <v>217</v>
      </c>
      <c r="T45" s="6"/>
      <c r="U45" s="150" t="s">
        <v>163</v>
      </c>
      <c r="V45" s="54"/>
      <c r="W45" s="151"/>
      <c r="X45" s="54" t="s">
        <v>164</v>
      </c>
      <c r="Y45" s="55"/>
      <c r="Z45" s="54"/>
      <c r="AA45" s="56"/>
      <c r="AC45" s="278" t="s">
        <v>165</v>
      </c>
      <c r="AD45" s="278"/>
      <c r="AE45" s="278"/>
      <c r="AF45" s="278"/>
      <c r="AG45" s="278"/>
      <c r="AH45" s="278"/>
      <c r="AI45"/>
      <c r="AX45"/>
    </row>
    <row r="46" spans="1:256" s="2" customFormat="1" ht="12" customHeight="1">
      <c r="A46"/>
      <c r="B46" s="13" t="s">
        <v>230</v>
      </c>
      <c r="C46" s="13"/>
      <c r="D46" s="13"/>
      <c r="E46" s="13"/>
      <c r="F46" s="13"/>
      <c r="G46" s="13"/>
      <c r="H46" s="13"/>
      <c r="I46" s="13"/>
      <c r="J46" s="177"/>
      <c r="K46" s="177"/>
      <c r="L46" s="177"/>
      <c r="M46" s="175"/>
      <c r="N46"/>
      <c r="O46"/>
      <c r="P46" s="51"/>
      <c r="Q46" s="5"/>
      <c r="R46" s="57" t="s">
        <v>166</v>
      </c>
      <c r="S46" s="118"/>
      <c r="T46" s="6"/>
      <c r="U46" s="152"/>
      <c r="V46" s="114"/>
      <c r="W46" s="153" t="s">
        <v>167</v>
      </c>
      <c r="X46" s="85"/>
      <c r="Y46" s="58"/>
      <c r="Z46" s="58"/>
      <c r="AA46" s="59" t="s">
        <v>168</v>
      </c>
      <c r="AB46" s="181"/>
      <c r="AC46" s="278"/>
      <c r="AD46" s="278"/>
      <c r="AE46" s="278"/>
      <c r="AF46" s="278"/>
      <c r="AG46" s="278"/>
      <c r="AH46" s="278"/>
      <c r="AI46"/>
      <c r="AX46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50" s="3" customFormat="1" ht="12" customHeight="1">
      <c r="A47"/>
      <c r="B47" s="13" t="s">
        <v>232</v>
      </c>
      <c r="C47" s="13"/>
      <c r="D47" s="13"/>
      <c r="E47" s="13"/>
      <c r="F47" s="13"/>
      <c r="G47" s="13"/>
      <c r="H47" s="13"/>
      <c r="I47" s="13"/>
      <c r="J47" s="178"/>
      <c r="K47" s="175"/>
      <c r="L47" s="175"/>
      <c r="M47" s="175"/>
      <c r="N47"/>
      <c r="O47"/>
      <c r="P47" s="60"/>
      <c r="Q47" s="61" t="s">
        <v>169</v>
      </c>
      <c r="R47" s="62" t="s">
        <v>170</v>
      </c>
      <c r="S47" s="63" t="s">
        <v>218</v>
      </c>
      <c r="T47" s="115"/>
      <c r="U47" s="154" t="s">
        <v>171</v>
      </c>
      <c r="V47" s="64"/>
      <c r="W47" s="155"/>
      <c r="X47" s="64" t="s">
        <v>172</v>
      </c>
      <c r="Y47" s="65"/>
      <c r="Z47" s="66"/>
      <c r="AA47" s="67"/>
      <c r="AB47" s="245" t="s">
        <v>245</v>
      </c>
      <c r="AC47" s="246" t="s">
        <v>250</v>
      </c>
      <c r="AD47" s="246"/>
      <c r="AE47" s="246"/>
      <c r="AF47" s="246"/>
      <c r="AG47" s="246"/>
      <c r="AH47" s="246"/>
      <c r="AI47"/>
      <c r="AX47"/>
    </row>
    <row r="48" spans="1:50" s="3" customFormat="1" ht="12" customHeight="1">
      <c r="A48"/>
      <c r="B48" s="13" t="s">
        <v>244</v>
      </c>
      <c r="C48"/>
      <c r="D48"/>
      <c r="E48"/>
      <c r="F48"/>
      <c r="G48"/>
      <c r="H48" s="73"/>
      <c r="I48" s="73"/>
      <c r="J48" s="73"/>
      <c r="K48"/>
      <c r="L48"/>
      <c r="M48"/>
      <c r="N48"/>
      <c r="O48"/>
      <c r="P48" s="51"/>
      <c r="Q48" s="5" t="s">
        <v>173</v>
      </c>
      <c r="R48" s="57" t="s">
        <v>174</v>
      </c>
      <c r="S48" s="118" t="s">
        <v>175</v>
      </c>
      <c r="T48" s="134"/>
      <c r="U48" s="156"/>
      <c r="V48" s="134"/>
      <c r="W48" s="157"/>
      <c r="X48" s="260" t="s">
        <v>176</v>
      </c>
      <c r="Y48" s="260"/>
      <c r="Z48" s="260"/>
      <c r="AA48" s="261"/>
      <c r="AB48" s="245"/>
      <c r="AC48" s="277" t="s">
        <v>239</v>
      </c>
      <c r="AD48" s="277"/>
      <c r="AE48" s="277"/>
      <c r="AF48" s="277"/>
      <c r="AG48" s="277"/>
      <c r="AH48" s="277"/>
      <c r="AI48"/>
      <c r="AX48"/>
    </row>
    <row r="49" spans="1:50" s="3" customFormat="1" ht="12" customHeight="1">
      <c r="A49"/>
      <c r="B49" s="180" t="s">
        <v>257</v>
      </c>
      <c r="C49"/>
      <c r="D49"/>
      <c r="E49"/>
      <c r="F49"/>
      <c r="G49"/>
      <c r="K49"/>
      <c r="L49"/>
      <c r="M49"/>
      <c r="N49"/>
      <c r="O49"/>
      <c r="P49" s="60"/>
      <c r="Q49" s="61" t="s">
        <v>177</v>
      </c>
      <c r="R49" s="62" t="s">
        <v>178</v>
      </c>
      <c r="S49" s="118" t="s">
        <v>179</v>
      </c>
      <c r="T49" s="133"/>
      <c r="U49" s="158" t="s">
        <v>180</v>
      </c>
      <c r="V49" s="5"/>
      <c r="W49" s="159"/>
      <c r="X49" s="5" t="s">
        <v>181</v>
      </c>
      <c r="Y49" s="6"/>
      <c r="Z49" s="6"/>
      <c r="AA49" s="53"/>
      <c r="AB49" s="132"/>
      <c r="AC49" s="176"/>
      <c r="AD49" s="176"/>
      <c r="AE49" s="176"/>
      <c r="AF49" s="176"/>
      <c r="AG49" s="176"/>
      <c r="AH49" s="176"/>
      <c r="AI49"/>
      <c r="AX49"/>
    </row>
    <row r="50" spans="1:50" s="3" customFormat="1" ht="12" customHeight="1">
      <c r="A50"/>
      <c r="B50" s="13" t="s">
        <v>229</v>
      </c>
      <c r="C50" s="175"/>
      <c r="D50" s="175"/>
      <c r="E50" s="175"/>
      <c r="F50" s="175"/>
      <c r="G50" s="175"/>
      <c r="H50" s="178"/>
      <c r="K50"/>
      <c r="L50"/>
      <c r="M50"/>
      <c r="N50"/>
      <c r="O50"/>
      <c r="P50" s="60"/>
      <c r="Q50" s="61" t="s">
        <v>182</v>
      </c>
      <c r="R50" s="62" t="s">
        <v>183</v>
      </c>
      <c r="S50" s="63" t="s">
        <v>184</v>
      </c>
      <c r="T50" s="61"/>
      <c r="U50" s="160"/>
      <c r="V50" s="6"/>
      <c r="W50" s="161" t="s">
        <v>185</v>
      </c>
      <c r="X50" s="250" t="s">
        <v>186</v>
      </c>
      <c r="Y50" s="250"/>
      <c r="Z50" s="250"/>
      <c r="AA50" s="251"/>
      <c r="AB50" s="259" t="s">
        <v>225</v>
      </c>
      <c r="AC50" s="246" t="s">
        <v>227</v>
      </c>
      <c r="AD50" s="246"/>
      <c r="AE50" s="246"/>
      <c r="AF50" s="246"/>
      <c r="AG50" s="246"/>
      <c r="AH50" s="246"/>
      <c r="AI50"/>
      <c r="AX50"/>
    </row>
    <row r="51" spans="1:50" s="3" customFormat="1" ht="12" customHeight="1">
      <c r="A51"/>
      <c r="B51"/>
      <c r="C51" s="276" t="s">
        <v>280</v>
      </c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/>
      <c r="O51"/>
      <c r="P51" s="51"/>
      <c r="Q51" s="5" t="s">
        <v>187</v>
      </c>
      <c r="R51" s="57" t="s">
        <v>188</v>
      </c>
      <c r="S51" s="68" t="s">
        <v>189</v>
      </c>
      <c r="T51" s="5"/>
      <c r="U51" s="160"/>
      <c r="V51" s="6"/>
      <c r="W51" s="162"/>
      <c r="X51" s="64" t="s">
        <v>190</v>
      </c>
      <c r="Y51" s="64"/>
      <c r="Z51" s="64"/>
      <c r="AA51" s="69"/>
      <c r="AB51" s="259"/>
      <c r="AC51" s="277" t="s">
        <v>240</v>
      </c>
      <c r="AD51" s="277"/>
      <c r="AE51" s="277"/>
      <c r="AF51" s="277"/>
      <c r="AG51" s="277"/>
      <c r="AH51" s="277"/>
      <c r="AI51"/>
      <c r="AX51"/>
    </row>
    <row r="52" spans="1:256" s="3" customFormat="1" ht="13.5" customHeight="1">
      <c r="A52" s="135"/>
      <c r="B52" s="148" t="s">
        <v>233</v>
      </c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/>
      <c r="O52"/>
      <c r="P52" s="165" t="s">
        <v>216</v>
      </c>
      <c r="Q52" s="163"/>
      <c r="R52" s="163"/>
      <c r="S52" s="163"/>
      <c r="T52" s="163"/>
      <c r="U52" s="163"/>
      <c r="V52" s="163"/>
      <c r="W52" s="164"/>
      <c r="X52" s="70"/>
      <c r="Y52" s="70"/>
      <c r="Z52" s="71"/>
      <c r="AA52" s="72" t="s">
        <v>191</v>
      </c>
      <c r="AB52"/>
      <c r="AC52"/>
      <c r="AD52" s="6"/>
      <c r="AI52"/>
      <c r="AQ52" s="6"/>
      <c r="AR52" s="307"/>
      <c r="AS52" s="307"/>
      <c r="AT52" s="307"/>
      <c r="AU52" s="307"/>
      <c r="AV52" s="307"/>
      <c r="AW52" s="307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5:35" s="3" customFormat="1" ht="13.5">
      <c r="E53"/>
      <c r="AI53"/>
    </row>
    <row r="54" spans="5:35" s="3" customFormat="1" ht="13.5">
      <c r="E54"/>
      <c r="AI54"/>
    </row>
    <row r="55" spans="5:35" s="3" customFormat="1" ht="13.5">
      <c r="E55"/>
      <c r="AI55"/>
    </row>
    <row r="56" spans="5:35" s="3" customFormat="1" ht="13.5">
      <c r="E56"/>
      <c r="AI56"/>
    </row>
    <row r="57" spans="5:35" s="3" customFormat="1" ht="13.5">
      <c r="E57"/>
      <c r="AI57"/>
    </row>
    <row r="58" spans="5:35" s="3" customFormat="1" ht="13.5">
      <c r="E58"/>
      <c r="AI58"/>
    </row>
    <row r="59" spans="5:35" s="3" customFormat="1" ht="13.5">
      <c r="E59"/>
      <c r="AI59"/>
    </row>
    <row r="60" spans="5:35" s="3" customFormat="1" ht="13.5">
      <c r="E60"/>
      <c r="AI60"/>
    </row>
    <row r="61" spans="5:35" s="3" customFormat="1" ht="13.5">
      <c r="E61"/>
      <c r="AI61"/>
    </row>
    <row r="62" spans="5:35" s="3" customFormat="1" ht="13.5">
      <c r="E62"/>
      <c r="AI62"/>
    </row>
    <row r="63" spans="5:35" s="3" customFormat="1" ht="13.5">
      <c r="E63"/>
      <c r="AI63"/>
    </row>
    <row r="64" spans="5:35" s="3" customFormat="1" ht="13.5">
      <c r="E64"/>
      <c r="AI64"/>
    </row>
    <row r="65" spans="5:35" s="3" customFormat="1" ht="13.5">
      <c r="E65"/>
      <c r="AI65"/>
    </row>
    <row r="66" spans="5:35" s="3" customFormat="1" ht="13.5">
      <c r="E66"/>
      <c r="AI66"/>
    </row>
    <row r="67" spans="5:35" s="3" customFormat="1" ht="13.5">
      <c r="E67"/>
      <c r="AI67"/>
    </row>
    <row r="68" spans="5:35" s="3" customFormat="1" ht="13.5">
      <c r="E68"/>
      <c r="AI68"/>
    </row>
    <row r="69" spans="5:35" s="3" customFormat="1" ht="13.5">
      <c r="E69"/>
      <c r="AI69"/>
    </row>
    <row r="70" spans="5:35" s="3" customFormat="1" ht="13.5">
      <c r="E70"/>
      <c r="AI70"/>
    </row>
    <row r="71" spans="5:35" s="3" customFormat="1" ht="13.5">
      <c r="E71"/>
      <c r="AI71"/>
    </row>
    <row r="72" spans="5:35" s="3" customFormat="1" ht="13.5">
      <c r="E72"/>
      <c r="AI72"/>
    </row>
    <row r="73" spans="5:35" s="3" customFormat="1" ht="13.5">
      <c r="E73"/>
      <c r="AI73"/>
    </row>
    <row r="74" spans="5:35" s="3" customFormat="1" ht="13.5">
      <c r="E74"/>
      <c r="AI74"/>
    </row>
    <row r="75" spans="5:35" s="3" customFormat="1" ht="13.5">
      <c r="E75"/>
      <c r="AI75"/>
    </row>
    <row r="76" spans="5:35" s="3" customFormat="1" ht="13.5">
      <c r="E76"/>
      <c r="AI76"/>
    </row>
    <row r="77" spans="5:35" s="3" customFormat="1" ht="13.5">
      <c r="E77"/>
      <c r="AI77"/>
    </row>
    <row r="78" spans="5:35" s="3" customFormat="1" ht="13.5">
      <c r="E78"/>
      <c r="AI78"/>
    </row>
    <row r="79" spans="5:35" s="3" customFormat="1" ht="13.5">
      <c r="E79"/>
      <c r="AI79"/>
    </row>
    <row r="80" spans="5:35" s="3" customFormat="1" ht="13.5">
      <c r="E80"/>
      <c r="AI80"/>
    </row>
    <row r="81" spans="5:35" s="3" customFormat="1" ht="13.5">
      <c r="E81"/>
      <c r="AI81"/>
    </row>
    <row r="82" spans="5:35" s="3" customFormat="1" ht="13.5">
      <c r="E82"/>
      <c r="AI82"/>
    </row>
    <row r="83" spans="5:35" s="3" customFormat="1" ht="13.5">
      <c r="E83"/>
      <c r="AI83"/>
    </row>
    <row r="84" spans="5:35" s="3" customFormat="1" ht="13.5">
      <c r="E84"/>
      <c r="AI84"/>
    </row>
    <row r="85" spans="5:35" s="3" customFormat="1" ht="13.5">
      <c r="E85"/>
      <c r="AI85"/>
    </row>
    <row r="86" spans="5:35" s="3" customFormat="1" ht="13.5">
      <c r="E86"/>
      <c r="AI86"/>
    </row>
    <row r="87" spans="5:35" s="3" customFormat="1" ht="13.5">
      <c r="E87"/>
      <c r="AI87"/>
    </row>
    <row r="88" spans="5:35" s="3" customFormat="1" ht="13.5">
      <c r="E88"/>
      <c r="AI88"/>
    </row>
    <row r="89" spans="5:35" s="3" customFormat="1" ht="13.5">
      <c r="E89"/>
      <c r="AI89"/>
    </row>
    <row r="90" spans="5:35" s="3" customFormat="1" ht="13.5">
      <c r="E90"/>
      <c r="AI90"/>
    </row>
    <row r="91" spans="5:35" s="3" customFormat="1" ht="13.5">
      <c r="E91"/>
      <c r="AI91"/>
    </row>
    <row r="92" spans="5:35" s="3" customFormat="1" ht="13.5">
      <c r="E92"/>
      <c r="AI92"/>
    </row>
    <row r="93" spans="5:35" s="3" customFormat="1" ht="13.5">
      <c r="E93"/>
      <c r="AI93"/>
    </row>
    <row r="94" spans="5:35" s="3" customFormat="1" ht="13.5">
      <c r="E94"/>
      <c r="AI94"/>
    </row>
    <row r="95" spans="5:35" s="3" customFormat="1" ht="13.5">
      <c r="E95"/>
      <c r="AI95"/>
    </row>
    <row r="96" spans="5:35" s="3" customFormat="1" ht="13.5">
      <c r="E96"/>
      <c r="AI96"/>
    </row>
    <row r="97" spans="5:35" s="3" customFormat="1" ht="13.5">
      <c r="E97"/>
      <c r="AI97"/>
    </row>
    <row r="98" spans="5:35" s="3" customFormat="1" ht="13.5">
      <c r="E98"/>
      <c r="AI98"/>
    </row>
    <row r="99" spans="5:35" s="3" customFormat="1" ht="13.5">
      <c r="E99"/>
      <c r="AI99"/>
    </row>
    <row r="100" spans="5:35" s="3" customFormat="1" ht="13.5">
      <c r="E100"/>
      <c r="AI100"/>
    </row>
    <row r="101" spans="5:35" s="3" customFormat="1" ht="13.5">
      <c r="E101"/>
      <c r="AI101"/>
    </row>
    <row r="102" spans="5:35" s="3" customFormat="1" ht="13.5">
      <c r="E102"/>
      <c r="AI102"/>
    </row>
    <row r="103" spans="5:35" s="3" customFormat="1" ht="13.5">
      <c r="E103"/>
      <c r="AI103"/>
    </row>
    <row r="104" spans="5:35" s="3" customFormat="1" ht="13.5">
      <c r="E104"/>
      <c r="AI104"/>
    </row>
    <row r="105" spans="5:35" s="3" customFormat="1" ht="13.5">
      <c r="E105"/>
      <c r="AI105"/>
    </row>
    <row r="106" spans="5:35" s="3" customFormat="1" ht="13.5">
      <c r="E106"/>
      <c r="AI106"/>
    </row>
    <row r="107" spans="5:35" s="3" customFormat="1" ht="13.5">
      <c r="E107"/>
      <c r="AI107"/>
    </row>
    <row r="108" spans="5:35" s="3" customFormat="1" ht="13.5">
      <c r="E108"/>
      <c r="AI108"/>
    </row>
    <row r="109" spans="5:35" s="3" customFormat="1" ht="13.5">
      <c r="E109"/>
      <c r="AI109"/>
    </row>
    <row r="110" spans="5:35" s="3" customFormat="1" ht="13.5">
      <c r="E110"/>
      <c r="AI110"/>
    </row>
    <row r="111" spans="5:35" s="3" customFormat="1" ht="13.5">
      <c r="E111"/>
      <c r="AI111"/>
    </row>
    <row r="112" spans="5:35" s="3" customFormat="1" ht="13.5">
      <c r="E112"/>
      <c r="AI112"/>
    </row>
    <row r="113" spans="5:35" s="3" customFormat="1" ht="13.5">
      <c r="E113"/>
      <c r="AI113"/>
    </row>
    <row r="114" spans="5:35" s="3" customFormat="1" ht="13.5">
      <c r="E114"/>
      <c r="AI114"/>
    </row>
    <row r="115" spans="5:35" s="3" customFormat="1" ht="13.5">
      <c r="E115"/>
      <c r="AI115"/>
    </row>
    <row r="116" spans="5:35" s="3" customFormat="1" ht="13.5">
      <c r="E116"/>
      <c r="AI116"/>
    </row>
    <row r="117" spans="5:35" s="3" customFormat="1" ht="13.5">
      <c r="E117"/>
      <c r="AI117"/>
    </row>
    <row r="118" spans="5:35" s="3" customFormat="1" ht="13.5">
      <c r="E118"/>
      <c r="AI118"/>
    </row>
    <row r="119" spans="5:35" s="3" customFormat="1" ht="13.5">
      <c r="E119"/>
      <c r="AI119"/>
    </row>
    <row r="120" spans="5:35" s="3" customFormat="1" ht="13.5">
      <c r="E120"/>
      <c r="AI120"/>
    </row>
    <row r="121" spans="5:35" s="3" customFormat="1" ht="13.5">
      <c r="E121"/>
      <c r="AI121"/>
    </row>
    <row r="122" spans="5:35" s="3" customFormat="1" ht="13.5">
      <c r="E122"/>
      <c r="AI122"/>
    </row>
    <row r="123" spans="5:35" s="3" customFormat="1" ht="13.5">
      <c r="E123"/>
      <c r="AI123"/>
    </row>
    <row r="124" spans="5:35" s="3" customFormat="1" ht="13.5">
      <c r="E124"/>
      <c r="AI124"/>
    </row>
    <row r="125" spans="5:35" s="3" customFormat="1" ht="13.5">
      <c r="E125"/>
      <c r="AI125"/>
    </row>
    <row r="126" spans="5:35" s="3" customFormat="1" ht="13.5">
      <c r="E126"/>
      <c r="AI126"/>
    </row>
    <row r="127" spans="5:35" s="3" customFormat="1" ht="13.5">
      <c r="E127"/>
      <c r="AI127"/>
    </row>
    <row r="128" spans="5:35" s="3" customFormat="1" ht="13.5">
      <c r="E128"/>
      <c r="AI128"/>
    </row>
    <row r="129" spans="5:35" s="3" customFormat="1" ht="13.5">
      <c r="E129"/>
      <c r="AI129"/>
    </row>
    <row r="130" spans="5:35" s="3" customFormat="1" ht="13.5">
      <c r="E130"/>
      <c r="AI130"/>
    </row>
    <row r="131" spans="5:35" s="3" customFormat="1" ht="13.5">
      <c r="E131"/>
      <c r="AI131"/>
    </row>
    <row r="132" spans="5:35" s="3" customFormat="1" ht="13.5">
      <c r="E132"/>
      <c r="AI132"/>
    </row>
    <row r="133" spans="5:35" s="3" customFormat="1" ht="13.5">
      <c r="E133"/>
      <c r="AI133"/>
    </row>
    <row r="134" spans="5:35" s="3" customFormat="1" ht="13.5">
      <c r="E134"/>
      <c r="AI134"/>
    </row>
    <row r="135" spans="5:35" s="3" customFormat="1" ht="13.5">
      <c r="E135"/>
      <c r="AI135"/>
    </row>
    <row r="136" spans="5:35" s="3" customFormat="1" ht="13.5">
      <c r="E136"/>
      <c r="AI136"/>
    </row>
    <row r="137" spans="5:35" s="3" customFormat="1" ht="13.5">
      <c r="E137"/>
      <c r="AI137"/>
    </row>
    <row r="138" spans="5:35" s="3" customFormat="1" ht="13.5">
      <c r="E138"/>
      <c r="AI138"/>
    </row>
    <row r="139" spans="5:35" s="3" customFormat="1" ht="13.5">
      <c r="E139"/>
      <c r="AI139"/>
    </row>
    <row r="140" spans="5:35" s="3" customFormat="1" ht="13.5">
      <c r="E140"/>
      <c r="AI140"/>
    </row>
    <row r="141" spans="5:35" s="3" customFormat="1" ht="13.5">
      <c r="E141"/>
      <c r="AI141"/>
    </row>
    <row r="142" spans="5:35" s="3" customFormat="1" ht="13.5">
      <c r="E142"/>
      <c r="AI142"/>
    </row>
    <row r="143" spans="5:35" s="3" customFormat="1" ht="13.5">
      <c r="E143"/>
      <c r="AI143"/>
    </row>
    <row r="144" spans="5:35" s="3" customFormat="1" ht="13.5">
      <c r="E144"/>
      <c r="AI144"/>
    </row>
    <row r="145" spans="5:35" s="3" customFormat="1" ht="13.5">
      <c r="E145"/>
      <c r="AI145"/>
    </row>
    <row r="146" spans="5:35" s="3" customFormat="1" ht="13.5">
      <c r="E146"/>
      <c r="AI146"/>
    </row>
    <row r="147" spans="5:35" s="3" customFormat="1" ht="13.5">
      <c r="E147"/>
      <c r="AI147"/>
    </row>
    <row r="148" spans="5:35" s="3" customFormat="1" ht="13.5">
      <c r="E148"/>
      <c r="AI148"/>
    </row>
    <row r="149" spans="5:35" s="3" customFormat="1" ht="13.5">
      <c r="E149"/>
      <c r="AI149"/>
    </row>
    <row r="150" spans="5:35" s="3" customFormat="1" ht="13.5">
      <c r="E150"/>
      <c r="AI150"/>
    </row>
    <row r="151" spans="5:35" s="3" customFormat="1" ht="13.5">
      <c r="E151"/>
      <c r="Z151"/>
      <c r="AA151"/>
      <c r="AB151"/>
      <c r="AC151"/>
      <c r="AI151"/>
    </row>
    <row r="152" spans="1:46" s="3" customFormat="1" ht="13.5">
      <c r="A152"/>
      <c r="E152"/>
      <c r="F152"/>
      <c r="K152"/>
      <c r="Z152"/>
      <c r="AA152"/>
      <c r="AB152"/>
      <c r="AC152"/>
      <c r="AE152"/>
      <c r="AI152"/>
      <c r="AT152"/>
    </row>
    <row r="153" spans="1:50" s="3" customFormat="1" ht="13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Z153"/>
      <c r="AA153"/>
      <c r="AB153"/>
      <c r="AC153"/>
      <c r="AE153"/>
      <c r="AF153"/>
      <c r="AG153"/>
      <c r="AH153"/>
      <c r="AI153"/>
      <c r="AT153"/>
      <c r="AU153"/>
      <c r="AV153"/>
      <c r="AW153"/>
      <c r="AX153"/>
    </row>
    <row r="154" spans="1:256" s="3" customFormat="1" ht="13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Z154"/>
      <c r="AA154"/>
      <c r="AB154"/>
      <c r="AC154"/>
      <c r="AE154"/>
      <c r="AF154"/>
      <c r="AG154"/>
      <c r="AH154"/>
      <c r="AI154"/>
      <c r="AR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6:40" ht="13.5">
      <c r="P155" s="3"/>
      <c r="Q155" s="3"/>
      <c r="R155" s="3"/>
      <c r="S155" s="3"/>
      <c r="U155" s="3"/>
      <c r="V155" s="3"/>
      <c r="W155" s="3"/>
      <c r="X155" s="3"/>
      <c r="Y155" s="3"/>
      <c r="AJ155" s="3"/>
      <c r="AK155" s="3"/>
      <c r="AL155" s="3"/>
      <c r="AM155" s="3"/>
      <c r="AN155" s="3"/>
    </row>
    <row r="156" spans="16:39" ht="13.5">
      <c r="P156" s="3"/>
      <c r="Q156" s="3"/>
      <c r="R156" s="3"/>
      <c r="S156" s="3"/>
      <c r="U156" s="3"/>
      <c r="V156" s="3"/>
      <c r="W156" s="3"/>
      <c r="X156" s="3"/>
      <c r="Y156" s="3"/>
      <c r="AJ156" s="3"/>
      <c r="AK156" s="3"/>
      <c r="AL156" s="3"/>
      <c r="AM156" s="3"/>
    </row>
    <row r="157" spans="16:39" ht="13.5">
      <c r="P157" s="3"/>
      <c r="Q157" s="3"/>
      <c r="R157" s="3"/>
      <c r="S157" s="3"/>
      <c r="U157" s="3"/>
      <c r="V157" s="3"/>
      <c r="W157" s="3"/>
      <c r="X157" s="3"/>
      <c r="Y157" s="3"/>
      <c r="AJ157" s="3"/>
      <c r="AK157" s="3"/>
      <c r="AL157" s="3"/>
      <c r="AM157" s="3"/>
    </row>
  </sheetData>
  <sheetProtection/>
  <mergeCells count="56">
    <mergeCell ref="B32:B33"/>
    <mergeCell ref="C32:C33"/>
    <mergeCell ref="D32:D33"/>
    <mergeCell ref="AA27:AC27"/>
    <mergeCell ref="Z29:AA29"/>
    <mergeCell ref="P31:S32"/>
    <mergeCell ref="V2:V3"/>
    <mergeCell ref="M5:N5"/>
    <mergeCell ref="W4:AA4"/>
    <mergeCell ref="W5:AA5"/>
    <mergeCell ref="M4:N4"/>
    <mergeCell ref="Q44:R44"/>
    <mergeCell ref="P23:S23"/>
    <mergeCell ref="P18:S19"/>
    <mergeCell ref="Z34:AA34"/>
    <mergeCell ref="O4:U4"/>
    <mergeCell ref="P9:S9"/>
    <mergeCell ref="K9:N9"/>
    <mergeCell ref="U11:X11"/>
    <mergeCell ref="F9:I9"/>
    <mergeCell ref="AR52:AW52"/>
    <mergeCell ref="AE16:AH17"/>
    <mergeCell ref="AE9:AH9"/>
    <mergeCell ref="P42:R42"/>
    <mergeCell ref="AC47:AH47"/>
    <mergeCell ref="B45:L45"/>
    <mergeCell ref="W2:AA3"/>
    <mergeCell ref="AB2:AB3"/>
    <mergeCell ref="AC2:AF3"/>
    <mergeCell ref="Z11:AC11"/>
    <mergeCell ref="AC5:AF5"/>
    <mergeCell ref="A7:N7"/>
    <mergeCell ref="P7:AH7"/>
    <mergeCell ref="A9:D9"/>
    <mergeCell ref="B1:C2"/>
    <mergeCell ref="M2:N3"/>
    <mergeCell ref="O2:U3"/>
    <mergeCell ref="AC4:AF4"/>
    <mergeCell ref="I5:L5"/>
    <mergeCell ref="D5:H5"/>
    <mergeCell ref="U9:AC9"/>
    <mergeCell ref="C51:M52"/>
    <mergeCell ref="AC48:AH48"/>
    <mergeCell ref="AC45:AH46"/>
    <mergeCell ref="AC51:AH51"/>
    <mergeCell ref="A42:C42"/>
    <mergeCell ref="AB47:AB48"/>
    <mergeCell ref="AC50:AH50"/>
    <mergeCell ref="AC44:AF44"/>
    <mergeCell ref="Z33:AA33"/>
    <mergeCell ref="X50:AA50"/>
    <mergeCell ref="U44:W44"/>
    <mergeCell ref="AC42:AF42"/>
    <mergeCell ref="X44:AA44"/>
    <mergeCell ref="AB50:AB51"/>
    <mergeCell ref="X48:AA48"/>
  </mergeCells>
  <conditionalFormatting sqref="AC29 S22 D21:D22 Q5 AC18:AC19 AH15 AH20 Y25 X23 O17 N16 J25 I23 S38 AC35">
    <cfRule type="cellIs" priority="25" dxfId="7" operator="equal" stopIfTrue="1">
      <formula>0</formula>
    </cfRule>
  </conditionalFormatting>
  <conditionalFormatting sqref="S33 S30 Y34 X26">
    <cfRule type="cellIs" priority="24" dxfId="8" operator="equal" stopIfTrue="1">
      <formula>0</formula>
    </cfRule>
  </conditionalFormatting>
  <conditionalFormatting sqref="AC33">
    <cfRule type="cellIs" priority="4" dxfId="7" operator="equal" stopIfTrue="1">
      <formula>0</formula>
    </cfRule>
  </conditionalFormatting>
  <conditionalFormatting sqref="S16 S13">
    <cfRule type="cellIs" priority="3" dxfId="7" operator="equal" stopIfTrue="1">
      <formula>0</formula>
    </cfRule>
  </conditionalFormatting>
  <conditionalFormatting sqref="AC34">
    <cfRule type="cellIs" priority="2" dxfId="7" operator="equal" stopIfTrue="1">
      <formula>0</formula>
    </cfRule>
  </conditionalFormatting>
  <printOptions/>
  <pageMargins left="0.5905511811023623" right="0.5905511811023623" top="0.3937007874015748" bottom="0" header="0.8661417322834646" footer="0.1968503937007874"/>
  <pageSetup horizontalDpi="600" verticalDpi="6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38"/>
  <sheetViews>
    <sheetView showGridLines="0" zoomScale="85" zoomScaleNormal="85" zoomScalePageLayoutView="0" workbookViewId="0" topLeftCell="A8">
      <selection activeCell="R26" sqref="R26"/>
    </sheetView>
  </sheetViews>
  <sheetFormatPr defaultColWidth="9.00390625" defaultRowHeight="13.5"/>
  <cols>
    <col min="1" max="1" width="0.5" style="0" customWidth="1"/>
    <col min="2" max="2" width="8.50390625" style="0" customWidth="1"/>
    <col min="3" max="4" width="7.375" style="0" customWidth="1"/>
    <col min="5" max="5" width="0.6171875" style="0" customWidth="1"/>
    <col min="6" max="6" width="0.5" style="0" customWidth="1"/>
    <col min="7" max="7" width="8.50390625" style="0" customWidth="1"/>
    <col min="8" max="9" width="7.375" style="0" customWidth="1"/>
    <col min="10" max="10" width="0.6171875" style="0" customWidth="1"/>
    <col min="11" max="11" width="0.5" style="0" customWidth="1"/>
    <col min="12" max="12" width="8.50390625" style="0" customWidth="1"/>
    <col min="13" max="14" width="7.375" style="0" customWidth="1"/>
    <col min="15" max="15" width="0.6171875" style="0" customWidth="1"/>
    <col min="16" max="16" width="0.5" style="0" customWidth="1"/>
    <col min="17" max="17" width="9.25390625" style="0" customWidth="1"/>
    <col min="18" max="19" width="7.375" style="0" customWidth="1"/>
    <col min="20" max="20" width="0.875" style="0" customWidth="1"/>
    <col min="21" max="21" width="0.5" style="0" customWidth="1"/>
    <col min="22" max="22" width="8.50390625" style="0" customWidth="1"/>
    <col min="23" max="24" width="7.375" style="0" customWidth="1"/>
    <col min="25" max="25" width="0.74609375" style="0" customWidth="1"/>
    <col min="26" max="26" width="0.5" style="0" customWidth="1"/>
    <col min="27" max="27" width="8.50390625" style="0" customWidth="1"/>
    <col min="28" max="29" width="7.375" style="0" customWidth="1"/>
    <col min="30" max="30" width="0.875" style="0" customWidth="1"/>
    <col min="31" max="31" width="0.5" style="0" customWidth="1"/>
    <col min="32" max="32" width="8.50390625" style="0" customWidth="1"/>
    <col min="33" max="34" width="7.375" style="0" customWidth="1"/>
    <col min="35" max="35" width="0.5" style="0" customWidth="1"/>
    <col min="36" max="36" width="8.50390625" style="0" customWidth="1"/>
    <col min="37" max="37" width="1.4921875" style="0" customWidth="1"/>
    <col min="38" max="38" width="6.75390625" style="0" customWidth="1"/>
    <col min="39" max="39" width="7.50390625" style="0" customWidth="1"/>
    <col min="40" max="40" width="0.875" style="0" customWidth="1"/>
    <col min="41" max="41" width="0.5" style="0" customWidth="1"/>
    <col min="42" max="42" width="8.50390625" style="0" customWidth="1"/>
    <col min="43" max="44" width="7.75390625" style="0" customWidth="1"/>
    <col min="45" max="46" width="0.5" style="0" customWidth="1"/>
    <col min="47" max="47" width="8.50390625" style="0" customWidth="1"/>
    <col min="48" max="48" width="1.4921875" style="0" customWidth="1"/>
    <col min="49" max="49" width="6.75390625" style="0" customWidth="1"/>
    <col min="50" max="50" width="7.75390625" style="0" customWidth="1"/>
  </cols>
  <sheetData>
    <row r="1" spans="2:4" ht="15" customHeight="1">
      <c r="B1" s="296" t="s">
        <v>196</v>
      </c>
      <c r="C1" s="297"/>
      <c r="D1" s="77"/>
    </row>
    <row r="2" spans="2:34" ht="12" customHeight="1">
      <c r="B2" s="298"/>
      <c r="C2" s="299"/>
      <c r="D2" s="77"/>
      <c r="M2" s="300" t="s">
        <v>0</v>
      </c>
      <c r="N2" s="301"/>
      <c r="O2" s="262"/>
      <c r="P2" s="263"/>
      <c r="Q2" s="263"/>
      <c r="R2" s="263"/>
      <c r="S2" s="263"/>
      <c r="T2" s="263"/>
      <c r="U2" s="264"/>
      <c r="V2" s="282" t="s">
        <v>1</v>
      </c>
      <c r="W2" s="262"/>
      <c r="X2" s="263"/>
      <c r="Y2" s="263"/>
      <c r="Z2" s="263"/>
      <c r="AA2" s="264"/>
      <c r="AB2" s="282" t="s">
        <v>192</v>
      </c>
      <c r="AC2" s="262"/>
      <c r="AD2" s="263"/>
      <c r="AE2" s="263"/>
      <c r="AF2" s="264"/>
      <c r="AG2" s="136" t="s">
        <v>234</v>
      </c>
      <c r="AH2" s="136" t="s">
        <v>235</v>
      </c>
    </row>
    <row r="3" spans="13:34" ht="12" customHeight="1">
      <c r="M3" s="302"/>
      <c r="N3" s="303"/>
      <c r="O3" s="265"/>
      <c r="P3" s="266"/>
      <c r="Q3" s="266"/>
      <c r="R3" s="266"/>
      <c r="S3" s="266"/>
      <c r="T3" s="266"/>
      <c r="U3" s="267"/>
      <c r="V3" s="283"/>
      <c r="W3" s="265"/>
      <c r="X3" s="266"/>
      <c r="Y3" s="266"/>
      <c r="Z3" s="266"/>
      <c r="AA3" s="267"/>
      <c r="AB3" s="283"/>
      <c r="AC3" s="265"/>
      <c r="AD3" s="266"/>
      <c r="AE3" s="266"/>
      <c r="AF3" s="267"/>
      <c r="AG3" s="137"/>
      <c r="AH3" s="137"/>
    </row>
    <row r="4" spans="1:34" ht="24.75" customHeight="1">
      <c r="A4" s="140" t="s">
        <v>210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322" t="s">
        <v>2</v>
      </c>
      <c r="N4" s="323"/>
      <c r="O4" s="334" t="s">
        <v>241</v>
      </c>
      <c r="P4" s="335"/>
      <c r="Q4" s="335"/>
      <c r="R4" s="335"/>
      <c r="S4" s="335"/>
      <c r="T4" s="335"/>
      <c r="U4" s="336"/>
      <c r="V4" s="141" t="s">
        <v>193</v>
      </c>
      <c r="W4" s="268"/>
      <c r="X4" s="269"/>
      <c r="Y4" s="269"/>
      <c r="Z4" s="269"/>
      <c r="AA4" s="270"/>
      <c r="AB4" s="143" t="s">
        <v>260</v>
      </c>
      <c r="AC4" s="268"/>
      <c r="AD4" s="269"/>
      <c r="AE4" s="269"/>
      <c r="AF4" s="270"/>
      <c r="AG4" s="138"/>
      <c r="AH4" s="138"/>
    </row>
    <row r="5" spans="1:34" ht="24.75" customHeight="1">
      <c r="A5" s="6"/>
      <c r="B5" s="7" t="s">
        <v>267</v>
      </c>
      <c r="C5" s="6"/>
      <c r="D5" s="346">
        <f>SUM(C17,H26,M18,R18,W26,AB30,AG32)</f>
        <v>21760</v>
      </c>
      <c r="E5" s="346"/>
      <c r="F5" s="346"/>
      <c r="G5" s="346"/>
      <c r="H5" s="346"/>
      <c r="I5" s="271">
        <f>D5+'加賀地区'!D5</f>
        <v>94420</v>
      </c>
      <c r="J5" s="271"/>
      <c r="K5" s="271"/>
      <c r="L5" s="271"/>
      <c r="M5" s="317" t="s">
        <v>236</v>
      </c>
      <c r="N5" s="318"/>
      <c r="O5" s="144"/>
      <c r="P5" s="145"/>
      <c r="Q5" s="183">
        <f>SUM('加賀地区'!D21,'加賀地区'!I23,'加賀地区'!N16,'加賀地区'!X38,'加賀地区'!AC35,'加賀地区'!AC33,'加賀地区'!AH15,'加賀地区'!AH20,'能登地区'!D17,'能登地区'!I26,'能登地区'!N18,'能登地区'!S18,'能登地区'!X26,'能登地区'!AC30,'能登地区'!AH32)</f>
        <v>0</v>
      </c>
      <c r="R5" s="147" t="s">
        <v>194</v>
      </c>
      <c r="S5" s="182"/>
      <c r="T5" s="145"/>
      <c r="U5" s="146"/>
      <c r="V5" s="142" t="s">
        <v>195</v>
      </c>
      <c r="W5" s="319"/>
      <c r="X5" s="320"/>
      <c r="Y5" s="320"/>
      <c r="Z5" s="320"/>
      <c r="AA5" s="321"/>
      <c r="AB5" s="142" t="s">
        <v>3</v>
      </c>
      <c r="AC5" s="319" t="s">
        <v>237</v>
      </c>
      <c r="AD5" s="320"/>
      <c r="AE5" s="320"/>
      <c r="AF5" s="321"/>
      <c r="AG5" s="139"/>
      <c r="AH5" s="139"/>
    </row>
    <row r="6" ht="17.25" customHeight="1"/>
    <row r="7" spans="1:256" s="86" customFormat="1" ht="22.5" customHeight="1">
      <c r="A7" s="343">
        <f>C17+H26+M18+R18</f>
        <v>12310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5"/>
      <c r="T7"/>
      <c r="U7" s="349">
        <f>W26+AB30+AG32</f>
        <v>9450</v>
      </c>
      <c r="V7" s="350"/>
      <c r="W7" s="350"/>
      <c r="X7" s="350"/>
      <c r="Y7" s="350"/>
      <c r="Z7" s="350"/>
      <c r="AA7" s="350"/>
      <c r="AB7" s="350"/>
      <c r="AC7" s="350"/>
      <c r="AD7" s="350"/>
      <c r="AE7" s="350"/>
      <c r="AF7" s="350"/>
      <c r="AG7" s="350"/>
      <c r="AH7" s="351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51:256" ht="6" customHeight="1"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</row>
    <row r="9" spans="1:40" s="100" customFormat="1" ht="29.25" customHeight="1">
      <c r="A9" s="273" t="s">
        <v>60</v>
      </c>
      <c r="B9" s="274"/>
      <c r="C9" s="274"/>
      <c r="D9" s="275"/>
      <c r="E9"/>
      <c r="F9" s="304" t="s">
        <v>219</v>
      </c>
      <c r="G9" s="305"/>
      <c r="H9" s="305"/>
      <c r="I9" s="306"/>
      <c r="J9"/>
      <c r="K9" s="273" t="s">
        <v>220</v>
      </c>
      <c r="L9" s="274"/>
      <c r="M9" s="274"/>
      <c r="N9" s="275"/>
      <c r="O9" s="109"/>
      <c r="P9" s="273" t="s">
        <v>221</v>
      </c>
      <c r="Q9" s="274"/>
      <c r="R9" s="274"/>
      <c r="S9" s="275"/>
      <c r="T9"/>
      <c r="U9" s="273" t="s">
        <v>222</v>
      </c>
      <c r="V9" s="274"/>
      <c r="W9" s="274"/>
      <c r="X9" s="275"/>
      <c r="Y9"/>
      <c r="Z9" s="131"/>
      <c r="AA9" s="347" t="s">
        <v>223</v>
      </c>
      <c r="AB9" s="347"/>
      <c r="AC9" s="348"/>
      <c r="AD9"/>
      <c r="AE9" s="273" t="s">
        <v>224</v>
      </c>
      <c r="AF9" s="274"/>
      <c r="AG9" s="274"/>
      <c r="AH9" s="275"/>
      <c r="AN9" s="99"/>
    </row>
    <row r="10" spans="1:256" s="100" customFormat="1" ht="15" customHeight="1">
      <c r="A10" s="101"/>
      <c r="B10" s="102" t="s">
        <v>207</v>
      </c>
      <c r="C10" s="104" t="s">
        <v>208</v>
      </c>
      <c r="D10" s="98" t="s">
        <v>209</v>
      </c>
      <c r="E10"/>
      <c r="F10" s="101"/>
      <c r="G10" s="102" t="s">
        <v>207</v>
      </c>
      <c r="H10" s="104" t="s">
        <v>208</v>
      </c>
      <c r="I10" s="121" t="s">
        <v>209</v>
      </c>
      <c r="J10"/>
      <c r="K10" s="96"/>
      <c r="L10" s="97" t="s">
        <v>207</v>
      </c>
      <c r="M10" s="104" t="s">
        <v>208</v>
      </c>
      <c r="N10" s="98" t="s">
        <v>209</v>
      </c>
      <c r="O10" s="109"/>
      <c r="P10" s="174"/>
      <c r="Q10" s="97" t="s">
        <v>207</v>
      </c>
      <c r="R10" s="104" t="s">
        <v>208</v>
      </c>
      <c r="S10" s="98" t="s">
        <v>209</v>
      </c>
      <c r="T10"/>
      <c r="U10" s="96"/>
      <c r="V10" s="97" t="s">
        <v>207</v>
      </c>
      <c r="W10" s="104" t="s">
        <v>208</v>
      </c>
      <c r="X10" s="98" t="s">
        <v>209</v>
      </c>
      <c r="Y10"/>
      <c r="Z10" s="96"/>
      <c r="AA10" s="97" t="s">
        <v>207</v>
      </c>
      <c r="AB10" s="104" t="s">
        <v>208</v>
      </c>
      <c r="AC10" s="98" t="s">
        <v>209</v>
      </c>
      <c r="AD10"/>
      <c r="AE10" s="96"/>
      <c r="AF10" s="97" t="s">
        <v>207</v>
      </c>
      <c r="AG10" s="104" t="s">
        <v>208</v>
      </c>
      <c r="AH10" s="98" t="s">
        <v>209</v>
      </c>
      <c r="AN10" s="99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40" s="1" customFormat="1" ht="15" customHeight="1">
      <c r="A11" s="47"/>
      <c r="B11" s="36" t="s">
        <v>64</v>
      </c>
      <c r="C11" s="18">
        <v>1270</v>
      </c>
      <c r="D11" s="17"/>
      <c r="E11"/>
      <c r="F11" s="27"/>
      <c r="G11" s="37" t="s">
        <v>103</v>
      </c>
      <c r="H11" s="42">
        <v>540</v>
      </c>
      <c r="I11" s="17"/>
      <c r="J11"/>
      <c r="K11" s="124" t="s">
        <v>65</v>
      </c>
      <c r="L11" s="14"/>
      <c r="M11" s="42">
        <v>460</v>
      </c>
      <c r="N11" s="17"/>
      <c r="O11" s="110"/>
      <c r="P11" s="130"/>
      <c r="Q11" s="13" t="s">
        <v>13</v>
      </c>
      <c r="R11" s="18">
        <v>3600</v>
      </c>
      <c r="S11" s="17"/>
      <c r="T11"/>
      <c r="U11" s="130"/>
      <c r="V11" s="37" t="s">
        <v>14</v>
      </c>
      <c r="W11" s="42">
        <v>1060</v>
      </c>
      <c r="X11" s="38"/>
      <c r="Y11"/>
      <c r="Z11" s="4"/>
      <c r="AA11" s="9" t="s">
        <v>104</v>
      </c>
      <c r="AB11" s="18">
        <v>620</v>
      </c>
      <c r="AC11" s="17"/>
      <c r="AD11"/>
      <c r="AE11" s="4"/>
      <c r="AF11" s="13" t="s">
        <v>15</v>
      </c>
      <c r="AG11" s="18">
        <v>90</v>
      </c>
      <c r="AH11" s="19"/>
      <c r="AN11"/>
    </row>
    <row r="12" spans="1:40" s="1" customFormat="1" ht="15" customHeight="1">
      <c r="A12" s="4"/>
      <c r="B12" s="39" t="s">
        <v>69</v>
      </c>
      <c r="C12" s="18">
        <v>260</v>
      </c>
      <c r="D12" s="17"/>
      <c r="E12"/>
      <c r="F12" s="8"/>
      <c r="G12" s="13" t="s">
        <v>108</v>
      </c>
      <c r="H12" s="18">
        <v>270</v>
      </c>
      <c r="I12" s="17"/>
      <c r="J12"/>
      <c r="K12" s="125" t="s">
        <v>70</v>
      </c>
      <c r="L12" s="20"/>
      <c r="M12" s="18">
        <v>220</v>
      </c>
      <c r="N12" s="17"/>
      <c r="O12" s="110"/>
      <c r="P12" s="130"/>
      <c r="Q12" s="13" t="s">
        <v>20</v>
      </c>
      <c r="R12" s="18">
        <v>410</v>
      </c>
      <c r="S12" s="17"/>
      <c r="T12"/>
      <c r="U12" s="130"/>
      <c r="V12" s="13" t="s">
        <v>21</v>
      </c>
      <c r="W12" s="18">
        <v>880</v>
      </c>
      <c r="X12" s="17"/>
      <c r="Y12"/>
      <c r="Z12" s="4"/>
      <c r="AA12" s="13" t="s">
        <v>109</v>
      </c>
      <c r="AB12" s="18">
        <v>80</v>
      </c>
      <c r="AC12" s="17"/>
      <c r="AD12"/>
      <c r="AE12" s="4"/>
      <c r="AF12" s="13" t="s">
        <v>22</v>
      </c>
      <c r="AG12" s="18">
        <v>230</v>
      </c>
      <c r="AH12" s="19"/>
      <c r="AN12"/>
    </row>
    <row r="13" spans="1:40" s="1" customFormat="1" ht="15" customHeight="1">
      <c r="A13" s="4"/>
      <c r="B13" s="39" t="s">
        <v>74</v>
      </c>
      <c r="C13" s="18">
        <v>160</v>
      </c>
      <c r="D13" s="17"/>
      <c r="E13"/>
      <c r="F13" s="8"/>
      <c r="G13" s="13" t="s">
        <v>113</v>
      </c>
      <c r="H13" s="18">
        <v>530</v>
      </c>
      <c r="I13" s="17"/>
      <c r="J13"/>
      <c r="K13" s="125" t="s">
        <v>75</v>
      </c>
      <c r="L13" s="20"/>
      <c r="M13" s="18">
        <v>50</v>
      </c>
      <c r="N13" s="17"/>
      <c r="O13" s="110"/>
      <c r="P13" s="130"/>
      <c r="Q13" s="13" t="s">
        <v>27</v>
      </c>
      <c r="R13" s="18">
        <v>100</v>
      </c>
      <c r="S13" s="17"/>
      <c r="T13"/>
      <c r="U13" s="130"/>
      <c r="V13" s="13" t="s">
        <v>28</v>
      </c>
      <c r="W13" s="18">
        <v>50</v>
      </c>
      <c r="X13" s="17"/>
      <c r="Y13"/>
      <c r="Z13" s="4"/>
      <c r="AA13" s="13" t="s">
        <v>114</v>
      </c>
      <c r="AB13" s="18">
        <v>50</v>
      </c>
      <c r="AC13" s="17"/>
      <c r="AD13"/>
      <c r="AE13" s="4"/>
      <c r="AF13" s="13" t="s">
        <v>29</v>
      </c>
      <c r="AG13" s="18">
        <v>210</v>
      </c>
      <c r="AH13" s="19"/>
      <c r="AN13"/>
    </row>
    <row r="14" spans="1:40" s="1" customFormat="1" ht="15" customHeight="1">
      <c r="A14" s="4"/>
      <c r="B14" s="39" t="s">
        <v>79</v>
      </c>
      <c r="C14" s="18">
        <v>140</v>
      </c>
      <c r="D14" s="17"/>
      <c r="E14"/>
      <c r="F14" s="8"/>
      <c r="G14" s="13" t="s">
        <v>116</v>
      </c>
      <c r="H14" s="18">
        <v>580</v>
      </c>
      <c r="I14" s="17"/>
      <c r="J14"/>
      <c r="K14" s="125" t="s">
        <v>80</v>
      </c>
      <c r="L14" s="20"/>
      <c r="M14" s="18">
        <v>160</v>
      </c>
      <c r="N14" s="17"/>
      <c r="O14" s="110"/>
      <c r="P14" s="130"/>
      <c r="Q14" s="13" t="s">
        <v>33</v>
      </c>
      <c r="R14" s="18">
        <v>560</v>
      </c>
      <c r="S14" s="17"/>
      <c r="T14"/>
      <c r="U14" s="130"/>
      <c r="V14" s="13" t="s">
        <v>34</v>
      </c>
      <c r="W14" s="18">
        <v>60</v>
      </c>
      <c r="X14" s="17"/>
      <c r="Y14"/>
      <c r="Z14" s="4"/>
      <c r="AA14" s="13" t="s">
        <v>117</v>
      </c>
      <c r="AB14" s="18">
        <v>80</v>
      </c>
      <c r="AC14" s="17"/>
      <c r="AD14"/>
      <c r="AE14" s="4"/>
      <c r="AF14" s="13" t="s">
        <v>35</v>
      </c>
      <c r="AG14" s="18">
        <v>290</v>
      </c>
      <c r="AH14" s="19"/>
      <c r="AN14"/>
    </row>
    <row r="15" spans="1:40" s="1" customFormat="1" ht="15" customHeight="1">
      <c r="A15" s="4"/>
      <c r="B15" s="39" t="s">
        <v>84</v>
      </c>
      <c r="C15" s="18">
        <v>150</v>
      </c>
      <c r="D15" s="17"/>
      <c r="E15"/>
      <c r="F15" s="8"/>
      <c r="G15" s="13" t="s">
        <v>120</v>
      </c>
      <c r="H15" s="18">
        <v>170</v>
      </c>
      <c r="I15" s="17"/>
      <c r="J15"/>
      <c r="K15" s="125" t="s">
        <v>85</v>
      </c>
      <c r="L15" s="20"/>
      <c r="M15" s="18">
        <v>110</v>
      </c>
      <c r="N15" s="17"/>
      <c r="O15" s="110"/>
      <c r="P15" s="130"/>
      <c r="Q15" s="13" t="s">
        <v>39</v>
      </c>
      <c r="R15" s="18">
        <v>160</v>
      </c>
      <c r="S15" s="17"/>
      <c r="T15"/>
      <c r="U15" s="130"/>
      <c r="V15" s="13" t="s">
        <v>40</v>
      </c>
      <c r="W15" s="18">
        <v>100</v>
      </c>
      <c r="X15" s="17"/>
      <c r="Y15"/>
      <c r="Z15" s="4"/>
      <c r="AA15" s="13" t="s">
        <v>121</v>
      </c>
      <c r="AB15" s="18">
        <v>110</v>
      </c>
      <c r="AC15" s="17"/>
      <c r="AD15"/>
      <c r="AE15" s="4"/>
      <c r="AF15" s="13" t="s">
        <v>41</v>
      </c>
      <c r="AG15" s="18">
        <v>80</v>
      </c>
      <c r="AH15" s="19"/>
      <c r="AN15"/>
    </row>
    <row r="16" spans="1:40" s="1" customFormat="1" ht="15" customHeight="1">
      <c r="A16" s="46"/>
      <c r="B16" s="168" t="s">
        <v>90</v>
      </c>
      <c r="C16" s="106">
        <v>90</v>
      </c>
      <c r="D16" s="17"/>
      <c r="E16"/>
      <c r="F16" s="8"/>
      <c r="G16" s="13" t="s">
        <v>124</v>
      </c>
      <c r="H16" s="18">
        <v>190</v>
      </c>
      <c r="I16" s="17"/>
      <c r="J16"/>
      <c r="K16" s="125" t="s">
        <v>91</v>
      </c>
      <c r="L16" s="20"/>
      <c r="M16" s="18">
        <v>220</v>
      </c>
      <c r="N16" s="17"/>
      <c r="O16" s="111">
        <f>SUM(O11:O15)</f>
        <v>0</v>
      </c>
      <c r="P16" s="130"/>
      <c r="Q16" s="13" t="s">
        <v>45</v>
      </c>
      <c r="R16" s="18">
        <v>100</v>
      </c>
      <c r="S16" s="17"/>
      <c r="T16"/>
      <c r="U16" s="130"/>
      <c r="V16" s="13" t="s">
        <v>46</v>
      </c>
      <c r="W16" s="18">
        <v>340</v>
      </c>
      <c r="X16" s="17"/>
      <c r="Y16"/>
      <c r="Z16" s="4"/>
      <c r="AA16" s="13" t="s">
        <v>125</v>
      </c>
      <c r="AB16" s="18">
        <v>40</v>
      </c>
      <c r="AC16" s="17"/>
      <c r="AD16"/>
      <c r="AE16" s="4"/>
      <c r="AF16" s="13" t="s">
        <v>47</v>
      </c>
      <c r="AG16" s="18">
        <v>90</v>
      </c>
      <c r="AH16" s="19"/>
      <c r="AI16"/>
      <c r="AN16"/>
    </row>
    <row r="17" spans="1:40" s="1" customFormat="1" ht="15" customHeight="1">
      <c r="A17" s="79"/>
      <c r="B17" s="89" t="s">
        <v>26</v>
      </c>
      <c r="C17" s="107">
        <f>SUM(C11:C16)</f>
        <v>2070</v>
      </c>
      <c r="D17" s="33">
        <f>SUM(D11:D16)</f>
        <v>0</v>
      </c>
      <c r="E17"/>
      <c r="F17" s="8"/>
      <c r="G17" s="13" t="s">
        <v>128</v>
      </c>
      <c r="H17" s="18">
        <v>110</v>
      </c>
      <c r="I17" s="17"/>
      <c r="J17"/>
      <c r="K17" s="125" t="s">
        <v>96</v>
      </c>
      <c r="L17" s="20"/>
      <c r="M17" s="18">
        <v>370</v>
      </c>
      <c r="N17" s="17"/>
      <c r="O17"/>
      <c r="P17" s="116"/>
      <c r="Q17" s="44" t="s">
        <v>51</v>
      </c>
      <c r="R17" s="106">
        <v>250</v>
      </c>
      <c r="S17" s="17"/>
      <c r="T17"/>
      <c r="U17" s="130"/>
      <c r="V17" s="13" t="s">
        <v>52</v>
      </c>
      <c r="W17" s="18">
        <v>110</v>
      </c>
      <c r="X17" s="17"/>
      <c r="Y17"/>
      <c r="Z17" s="4"/>
      <c r="AA17" s="13" t="s">
        <v>129</v>
      </c>
      <c r="AB17" s="18">
        <v>140</v>
      </c>
      <c r="AC17" s="17"/>
      <c r="AD17"/>
      <c r="AE17" s="4"/>
      <c r="AF17" s="13" t="s">
        <v>53</v>
      </c>
      <c r="AG17" s="18">
        <v>60</v>
      </c>
      <c r="AH17" s="19"/>
      <c r="AI17"/>
      <c r="AN17"/>
    </row>
    <row r="18" spans="1:40" s="1" customFormat="1" ht="15" customHeight="1">
      <c r="A18"/>
      <c r="B18"/>
      <c r="C18"/>
      <c r="D18"/>
      <c r="E18"/>
      <c r="F18" s="8"/>
      <c r="G18" s="13" t="s">
        <v>132</v>
      </c>
      <c r="H18" s="18">
        <v>230</v>
      </c>
      <c r="I18" s="17"/>
      <c r="J18"/>
      <c r="K18" s="126"/>
      <c r="L18" s="127" t="s">
        <v>5</v>
      </c>
      <c r="M18" s="107">
        <f>SUM(M11:M17)</f>
        <v>1590</v>
      </c>
      <c r="N18" s="33">
        <f>SUM(N11:N17)</f>
        <v>0</v>
      </c>
      <c r="O18"/>
      <c r="P18" s="128"/>
      <c r="Q18" s="84" t="s">
        <v>26</v>
      </c>
      <c r="R18" s="108">
        <f>SUM(R11:R17)</f>
        <v>5180</v>
      </c>
      <c r="S18" s="33">
        <f>SUM(S11:S17)</f>
        <v>0</v>
      </c>
      <c r="T18"/>
      <c r="U18" s="130"/>
      <c r="V18" s="13" t="s">
        <v>56</v>
      </c>
      <c r="W18" s="18">
        <v>100</v>
      </c>
      <c r="X18" s="17"/>
      <c r="Y18"/>
      <c r="Z18" s="4"/>
      <c r="AA18" s="13" t="s">
        <v>133</v>
      </c>
      <c r="AB18" s="18">
        <v>170</v>
      </c>
      <c r="AC18" s="17"/>
      <c r="AD18"/>
      <c r="AE18" s="4"/>
      <c r="AF18" s="13" t="s">
        <v>57</v>
      </c>
      <c r="AG18" s="18">
        <v>120</v>
      </c>
      <c r="AH18" s="19"/>
      <c r="AI18"/>
      <c r="AN18"/>
    </row>
    <row r="19" spans="1:50" s="1" customFormat="1" ht="15" customHeight="1">
      <c r="A19"/>
      <c r="B19"/>
      <c r="C19"/>
      <c r="D19"/>
      <c r="E19"/>
      <c r="F19" s="8"/>
      <c r="G19" s="13" t="s">
        <v>137</v>
      </c>
      <c r="H19" s="18">
        <v>90</v>
      </c>
      <c r="I19" s="17"/>
      <c r="J19"/>
      <c r="K19"/>
      <c r="L19"/>
      <c r="M19"/>
      <c r="N19"/>
      <c r="O19"/>
      <c r="P19"/>
      <c r="Q19"/>
      <c r="R19"/>
      <c r="S19"/>
      <c r="T19" s="112"/>
      <c r="U19" s="130"/>
      <c r="V19" s="13" t="s">
        <v>61</v>
      </c>
      <c r="W19" s="18">
        <v>30</v>
      </c>
      <c r="X19" s="17"/>
      <c r="Y19"/>
      <c r="Z19" s="4"/>
      <c r="AA19" s="13" t="s">
        <v>138</v>
      </c>
      <c r="AB19" s="18">
        <v>70</v>
      </c>
      <c r="AC19" s="17"/>
      <c r="AD19"/>
      <c r="AE19" s="4"/>
      <c r="AF19" s="13" t="s">
        <v>62</v>
      </c>
      <c r="AG19" s="18">
        <v>200</v>
      </c>
      <c r="AH19" s="19"/>
      <c r="AI19"/>
      <c r="AJ19"/>
      <c r="AK19"/>
      <c r="AL19"/>
      <c r="AM19"/>
      <c r="AN19"/>
      <c r="AT19"/>
      <c r="AU19"/>
      <c r="AV19"/>
      <c r="AW19"/>
      <c r="AX19"/>
    </row>
    <row r="20" spans="1:50" s="1" customFormat="1" ht="15" customHeight="1">
      <c r="A20"/>
      <c r="B20"/>
      <c r="C20"/>
      <c r="D20"/>
      <c r="E20"/>
      <c r="F20" s="8"/>
      <c r="G20" s="82" t="s">
        <v>202</v>
      </c>
      <c r="H20" s="18">
        <v>190</v>
      </c>
      <c r="I20" s="17"/>
      <c r="J20"/>
      <c r="K20"/>
      <c r="L20"/>
      <c r="M20"/>
      <c r="N20"/>
      <c r="O20"/>
      <c r="P20"/>
      <c r="Q20"/>
      <c r="R20"/>
      <c r="S20"/>
      <c r="T20" s="12"/>
      <c r="U20" s="130"/>
      <c r="V20" s="13" t="s">
        <v>66</v>
      </c>
      <c r="W20" s="18">
        <v>130</v>
      </c>
      <c r="X20" s="17"/>
      <c r="Y20"/>
      <c r="Z20" s="4"/>
      <c r="AA20" s="13" t="s">
        <v>141</v>
      </c>
      <c r="AB20" s="18">
        <v>60</v>
      </c>
      <c r="AC20" s="17"/>
      <c r="AD20"/>
      <c r="AE20" s="4"/>
      <c r="AF20" s="13" t="s">
        <v>67</v>
      </c>
      <c r="AG20" s="18">
        <v>110</v>
      </c>
      <c r="AH20" s="19"/>
      <c r="AI20"/>
      <c r="AJ20"/>
      <c r="AK20"/>
      <c r="AL20"/>
      <c r="AM20"/>
      <c r="AN20"/>
      <c r="AT20"/>
      <c r="AU20"/>
      <c r="AV20"/>
      <c r="AW20"/>
      <c r="AX20"/>
    </row>
    <row r="21" spans="1:50" s="1" customFormat="1" ht="15" customHeight="1">
      <c r="A21"/>
      <c r="B21"/>
      <c r="C21"/>
      <c r="D21"/>
      <c r="E21"/>
      <c r="F21" s="8"/>
      <c r="G21" s="13" t="s">
        <v>146</v>
      </c>
      <c r="H21" s="18">
        <v>270</v>
      </c>
      <c r="I21" s="17"/>
      <c r="J21"/>
      <c r="K21"/>
      <c r="L21"/>
      <c r="M21"/>
      <c r="N21"/>
      <c r="O21"/>
      <c r="P21"/>
      <c r="Q21"/>
      <c r="R21"/>
      <c r="S21"/>
      <c r="T21" s="12"/>
      <c r="U21" s="130"/>
      <c r="V21" s="13" t="s">
        <v>71</v>
      </c>
      <c r="W21" s="18">
        <v>180</v>
      </c>
      <c r="X21" s="17"/>
      <c r="Y21"/>
      <c r="Z21" s="4"/>
      <c r="AA21" s="13" t="s">
        <v>144</v>
      </c>
      <c r="AB21" s="18">
        <v>30</v>
      </c>
      <c r="AC21" s="17"/>
      <c r="AD21"/>
      <c r="AE21" s="4"/>
      <c r="AF21" s="13" t="s">
        <v>72</v>
      </c>
      <c r="AG21" s="18">
        <v>100</v>
      </c>
      <c r="AH21" s="19"/>
      <c r="AI21"/>
      <c r="AJ21"/>
      <c r="AK21"/>
      <c r="AL21"/>
      <c r="AM21"/>
      <c r="AN21"/>
      <c r="AT21"/>
      <c r="AU21"/>
      <c r="AV21"/>
      <c r="AW21"/>
      <c r="AX21"/>
    </row>
    <row r="22" spans="1:50" s="1" customFormat="1" ht="15" customHeight="1">
      <c r="A22"/>
      <c r="B22"/>
      <c r="C22"/>
      <c r="D22"/>
      <c r="E22"/>
      <c r="F22" s="8"/>
      <c r="G22" s="13" t="s">
        <v>148</v>
      </c>
      <c r="H22" s="18">
        <v>60</v>
      </c>
      <c r="I22" s="17"/>
      <c r="J22"/>
      <c r="K22"/>
      <c r="L22"/>
      <c r="M22"/>
      <c r="N22"/>
      <c r="O22"/>
      <c r="P22"/>
      <c r="Q22"/>
      <c r="R22"/>
      <c r="S22"/>
      <c r="T22" s="12"/>
      <c r="U22" s="130"/>
      <c r="V22" s="13" t="s">
        <v>76</v>
      </c>
      <c r="W22" s="18">
        <v>170</v>
      </c>
      <c r="X22" s="17"/>
      <c r="Y22"/>
      <c r="Z22" s="4"/>
      <c r="AA22" s="82" t="s">
        <v>261</v>
      </c>
      <c r="AB22" s="18">
        <v>380</v>
      </c>
      <c r="AC22" s="17"/>
      <c r="AD22"/>
      <c r="AE22" s="4"/>
      <c r="AF22" s="13" t="s">
        <v>77</v>
      </c>
      <c r="AG22" s="18">
        <v>100</v>
      </c>
      <c r="AH22" s="19"/>
      <c r="AI22"/>
      <c r="AJ22"/>
      <c r="AK22"/>
      <c r="AL22"/>
      <c r="AM22"/>
      <c r="AN22"/>
      <c r="AT22"/>
      <c r="AU22"/>
      <c r="AV22"/>
      <c r="AW22"/>
      <c r="AX22"/>
    </row>
    <row r="23" spans="1:50" s="1" customFormat="1" ht="15" customHeight="1">
      <c r="A23"/>
      <c r="B23"/>
      <c r="C23"/>
      <c r="D23" s="113"/>
      <c r="E23" s="113"/>
      <c r="F23" s="4"/>
      <c r="G23" s="13" t="s">
        <v>150</v>
      </c>
      <c r="H23" s="18">
        <v>40</v>
      </c>
      <c r="I23" s="17"/>
      <c r="J23"/>
      <c r="K23"/>
      <c r="L23"/>
      <c r="M23"/>
      <c r="N23"/>
      <c r="O23"/>
      <c r="P23"/>
      <c r="Q23"/>
      <c r="R23"/>
      <c r="S23"/>
      <c r="T23" s="12"/>
      <c r="U23" s="130"/>
      <c r="V23" s="13" t="s">
        <v>81</v>
      </c>
      <c r="W23" s="18">
        <v>30</v>
      </c>
      <c r="X23" s="17"/>
      <c r="Y23"/>
      <c r="Z23" s="4"/>
      <c r="AA23" s="82" t="s">
        <v>251</v>
      </c>
      <c r="AB23" s="18">
        <v>470</v>
      </c>
      <c r="AC23" s="17"/>
      <c r="AD23"/>
      <c r="AE23" s="4"/>
      <c r="AF23" s="13" t="s">
        <v>82</v>
      </c>
      <c r="AG23" s="18">
        <v>50</v>
      </c>
      <c r="AH23" s="19"/>
      <c r="AI23"/>
      <c r="AJ23"/>
      <c r="AK23"/>
      <c r="AL23"/>
      <c r="AM23"/>
      <c r="AN23"/>
      <c r="AT23"/>
      <c r="AU23"/>
      <c r="AV23"/>
      <c r="AW23"/>
      <c r="AX23"/>
    </row>
    <row r="24" spans="1:50" s="1" customFormat="1" ht="15" customHeight="1">
      <c r="A24"/>
      <c r="B24"/>
      <c r="C24"/>
      <c r="D24"/>
      <c r="E24"/>
      <c r="F24" s="122"/>
      <c r="G24" s="13" t="s">
        <v>153</v>
      </c>
      <c r="H24" s="18">
        <v>120</v>
      </c>
      <c r="I24" s="17"/>
      <c r="J24"/>
      <c r="K24"/>
      <c r="L24"/>
      <c r="M24"/>
      <c r="N24"/>
      <c r="O24"/>
      <c r="P24"/>
      <c r="Q24"/>
      <c r="R24"/>
      <c r="S24"/>
      <c r="T24" s="12"/>
      <c r="U24" s="130"/>
      <c r="V24" s="13" t="s">
        <v>86</v>
      </c>
      <c r="W24" s="18">
        <v>110</v>
      </c>
      <c r="X24" s="17"/>
      <c r="Y24"/>
      <c r="Z24" s="4"/>
      <c r="AA24" s="13" t="s">
        <v>151</v>
      </c>
      <c r="AB24" s="18">
        <v>250</v>
      </c>
      <c r="AC24" s="17"/>
      <c r="AD24"/>
      <c r="AE24" s="4"/>
      <c r="AF24" s="13" t="s">
        <v>87</v>
      </c>
      <c r="AG24" s="18">
        <v>40</v>
      </c>
      <c r="AH24" s="19"/>
      <c r="AI24"/>
      <c r="AJ24"/>
      <c r="AK24"/>
      <c r="AL24"/>
      <c r="AM24"/>
      <c r="AN24"/>
      <c r="AT24"/>
      <c r="AU24"/>
      <c r="AV24"/>
      <c r="AW24"/>
      <c r="AX24"/>
    </row>
    <row r="25" spans="1:50" s="1" customFormat="1" ht="15" customHeight="1">
      <c r="A25"/>
      <c r="B25"/>
      <c r="C25"/>
      <c r="D25"/>
      <c r="E25"/>
      <c r="F25" s="167"/>
      <c r="G25" s="44" t="s">
        <v>156</v>
      </c>
      <c r="H25" s="106">
        <v>80</v>
      </c>
      <c r="I25" s="17"/>
      <c r="J25"/>
      <c r="K25"/>
      <c r="L25"/>
      <c r="M25"/>
      <c r="N25"/>
      <c r="O25"/>
      <c r="P25"/>
      <c r="Q25"/>
      <c r="R25"/>
      <c r="S25"/>
      <c r="T25" s="12"/>
      <c r="U25" s="116"/>
      <c r="V25" s="44" t="s">
        <v>92</v>
      </c>
      <c r="W25" s="106">
        <v>60</v>
      </c>
      <c r="X25" s="91"/>
      <c r="Y25"/>
      <c r="Z25" s="4"/>
      <c r="AA25" s="13" t="s">
        <v>154</v>
      </c>
      <c r="AB25" s="18">
        <v>70</v>
      </c>
      <c r="AC25" s="17"/>
      <c r="AD25"/>
      <c r="AE25" s="4"/>
      <c r="AF25" s="13" t="s">
        <v>93</v>
      </c>
      <c r="AG25" s="18">
        <v>130</v>
      </c>
      <c r="AH25" s="19"/>
      <c r="AI25"/>
      <c r="AJ25"/>
      <c r="AK25"/>
      <c r="AL25"/>
      <c r="AM25"/>
      <c r="AN25"/>
      <c r="AT25"/>
      <c r="AU25"/>
      <c r="AV25"/>
      <c r="AW25"/>
      <c r="AX25"/>
    </row>
    <row r="26" spans="1:50" s="1" customFormat="1" ht="15" customHeight="1">
      <c r="A26"/>
      <c r="B26"/>
      <c r="C26"/>
      <c r="D26"/>
      <c r="E26"/>
      <c r="F26" s="123"/>
      <c r="G26" s="84" t="s">
        <v>26</v>
      </c>
      <c r="H26" s="41">
        <f>SUM(H11:H25)</f>
        <v>3470</v>
      </c>
      <c r="I26" s="40">
        <f>SUM(I11:I25)</f>
        <v>0</v>
      </c>
      <c r="J26"/>
      <c r="K26"/>
      <c r="L26"/>
      <c r="M26"/>
      <c r="N26"/>
      <c r="O26"/>
      <c r="P26"/>
      <c r="Q26"/>
      <c r="R26"/>
      <c r="S26"/>
      <c r="T26" s="12"/>
      <c r="U26" s="128"/>
      <c r="V26" s="84" t="s">
        <v>26</v>
      </c>
      <c r="W26" s="129">
        <f>SUM(W11:W25)</f>
        <v>3410</v>
      </c>
      <c r="X26" s="92">
        <f>SUM(X11:X25)</f>
        <v>0</v>
      </c>
      <c r="Y26"/>
      <c r="Z26" s="4"/>
      <c r="AA26" s="13" t="s">
        <v>157</v>
      </c>
      <c r="AB26" s="18">
        <v>300</v>
      </c>
      <c r="AC26" s="17"/>
      <c r="AD26" s="85"/>
      <c r="AE26" s="4"/>
      <c r="AF26" s="13" t="s">
        <v>97</v>
      </c>
      <c r="AG26" s="18">
        <v>70</v>
      </c>
      <c r="AH26" s="19"/>
      <c r="AI26"/>
      <c r="AJ26"/>
      <c r="AK26"/>
      <c r="AL26"/>
      <c r="AM26"/>
      <c r="AN26"/>
      <c r="AT26"/>
      <c r="AU26"/>
      <c r="AV26"/>
      <c r="AW26"/>
      <c r="AX26"/>
    </row>
    <row r="27" spans="1:50" s="1" customFormat="1" ht="15" customHeight="1">
      <c r="A27"/>
      <c r="B27"/>
      <c r="C27"/>
      <c r="D27"/>
      <c r="E27"/>
      <c r="F27"/>
      <c r="G27"/>
      <c r="H27"/>
      <c r="I27"/>
      <c r="K27"/>
      <c r="L27"/>
      <c r="M27"/>
      <c r="N27"/>
      <c r="O27"/>
      <c r="P27"/>
      <c r="Q27"/>
      <c r="R27"/>
      <c r="S27"/>
      <c r="T27" s="12"/>
      <c r="U27"/>
      <c r="V27"/>
      <c r="W27"/>
      <c r="X27"/>
      <c r="Y27"/>
      <c r="Z27" s="4"/>
      <c r="AA27" s="13" t="s">
        <v>158</v>
      </c>
      <c r="AB27" s="18">
        <v>90</v>
      </c>
      <c r="AC27" s="17"/>
      <c r="AD27" s="85"/>
      <c r="AE27" s="4"/>
      <c r="AF27" s="13" t="s">
        <v>100</v>
      </c>
      <c r="AG27" s="18">
        <v>60</v>
      </c>
      <c r="AH27" s="19"/>
      <c r="AI27"/>
      <c r="AJ27"/>
      <c r="AK27"/>
      <c r="AL27"/>
      <c r="AM27"/>
      <c r="AN27"/>
      <c r="AT27"/>
      <c r="AU27"/>
      <c r="AV27"/>
      <c r="AW27"/>
      <c r="AX27"/>
    </row>
    <row r="28" spans="1:50" s="1" customFormat="1" ht="15" customHeight="1">
      <c r="A28"/>
      <c r="B28"/>
      <c r="C28"/>
      <c r="D28"/>
      <c r="E28"/>
      <c r="F28"/>
      <c r="G28"/>
      <c r="H28"/>
      <c r="I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 s="83"/>
      <c r="Z28" s="4"/>
      <c r="AA28" s="13" t="s">
        <v>159</v>
      </c>
      <c r="AB28" s="18">
        <v>270</v>
      </c>
      <c r="AC28" s="17"/>
      <c r="AD28" s="2"/>
      <c r="AE28" s="4"/>
      <c r="AF28" s="13" t="s">
        <v>105</v>
      </c>
      <c r="AG28" s="18">
        <v>60</v>
      </c>
      <c r="AH28" s="19"/>
      <c r="AI28"/>
      <c r="AJ28"/>
      <c r="AK28"/>
      <c r="AL28"/>
      <c r="AM28"/>
      <c r="AN28"/>
      <c r="AT28"/>
      <c r="AU28"/>
      <c r="AV28"/>
      <c r="AW28"/>
      <c r="AX28"/>
    </row>
    <row r="29" spans="1:50" s="1" customFormat="1" ht="15" customHeight="1">
      <c r="A29"/>
      <c r="B29"/>
      <c r="C29"/>
      <c r="D29"/>
      <c r="E29"/>
      <c r="F29"/>
      <c r="G29"/>
      <c r="H29"/>
      <c r="I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83"/>
      <c r="Z29" s="4"/>
      <c r="AA29" s="13" t="s">
        <v>160</v>
      </c>
      <c r="AB29" s="18">
        <v>380</v>
      </c>
      <c r="AC29" s="17"/>
      <c r="AD29" s="2"/>
      <c r="AE29" s="4"/>
      <c r="AF29" s="13" t="s">
        <v>110</v>
      </c>
      <c r="AG29" s="18">
        <v>40</v>
      </c>
      <c r="AH29" s="19"/>
      <c r="AI29"/>
      <c r="AJ29"/>
      <c r="AK29"/>
      <c r="AL29"/>
      <c r="AM29"/>
      <c r="AN29"/>
      <c r="AT29"/>
      <c r="AU29"/>
      <c r="AV29"/>
      <c r="AW29"/>
      <c r="AX29"/>
    </row>
    <row r="30" spans="1:50" s="1" customFormat="1" ht="15" customHeight="1">
      <c r="A30"/>
      <c r="B30"/>
      <c r="C30"/>
      <c r="D30"/>
      <c r="E30"/>
      <c r="F30"/>
      <c r="G30"/>
      <c r="H30"/>
      <c r="I30"/>
      <c r="K30"/>
      <c r="L30"/>
      <c r="M30"/>
      <c r="N30"/>
      <c r="O30"/>
      <c r="P30"/>
      <c r="Q30"/>
      <c r="R30"/>
      <c r="S30"/>
      <c r="T30" s="12"/>
      <c r="U30"/>
      <c r="V30"/>
      <c r="W30"/>
      <c r="X30"/>
      <c r="Y30" s="32"/>
      <c r="Z30" s="21"/>
      <c r="AA30" s="22" t="s">
        <v>26</v>
      </c>
      <c r="AB30" s="41">
        <f>SUM(AB11:AB29)</f>
        <v>3660</v>
      </c>
      <c r="AC30" s="33">
        <f>SUM(AC11:AC29)</f>
        <v>0</v>
      </c>
      <c r="AD30"/>
      <c r="AE30" s="4"/>
      <c r="AF30" s="13" t="s">
        <v>115</v>
      </c>
      <c r="AG30" s="18">
        <v>180</v>
      </c>
      <c r="AH30" s="19"/>
      <c r="AI30"/>
      <c r="AJ30"/>
      <c r="AK30"/>
      <c r="AL30"/>
      <c r="AM30"/>
      <c r="AN30"/>
      <c r="AO30"/>
      <c r="AP30" s="87"/>
      <c r="AQ30" s="87"/>
      <c r="AR30" s="87"/>
      <c r="AS30" s="87"/>
      <c r="AT30"/>
      <c r="AU30"/>
      <c r="AV30"/>
      <c r="AW30"/>
      <c r="AX30"/>
    </row>
    <row r="31" spans="1:50" s="1" customFormat="1" ht="1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 s="12"/>
      <c r="U31"/>
      <c r="V31"/>
      <c r="W31"/>
      <c r="X31"/>
      <c r="Y31" s="32"/>
      <c r="AD31"/>
      <c r="AE31" s="4"/>
      <c r="AF31" s="13" t="s">
        <v>118</v>
      </c>
      <c r="AG31" s="18">
        <v>70</v>
      </c>
      <c r="AH31" s="19"/>
      <c r="AI31"/>
      <c r="AJ31"/>
      <c r="AK31"/>
      <c r="AL31"/>
      <c r="AM31"/>
      <c r="AN31"/>
      <c r="AO31"/>
      <c r="AP31" s="87"/>
      <c r="AQ31" s="87"/>
      <c r="AR31" s="87"/>
      <c r="AS31" s="87"/>
      <c r="AT31"/>
      <c r="AU31"/>
      <c r="AV31"/>
      <c r="AW31"/>
      <c r="AX31"/>
    </row>
    <row r="32" spans="1:50" s="1" customFormat="1" ht="1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 s="12"/>
      <c r="U32"/>
      <c r="V32"/>
      <c r="W32"/>
      <c r="X32"/>
      <c r="Y32" s="94"/>
      <c r="AD32"/>
      <c r="AE32" s="21"/>
      <c r="AF32" s="22" t="s">
        <v>26</v>
      </c>
      <c r="AG32" s="41">
        <f>SUM(AG11:AG31)</f>
        <v>2380</v>
      </c>
      <c r="AH32" s="40">
        <f>SUM(AH11:AH31)</f>
        <v>0</v>
      </c>
      <c r="AI32"/>
      <c r="AJ32"/>
      <c r="AK32"/>
      <c r="AL32"/>
      <c r="AM32"/>
      <c r="AN32"/>
      <c r="AO32"/>
      <c r="AP32"/>
      <c r="AQ32"/>
      <c r="AR32" s="87"/>
      <c r="AS32" s="87"/>
      <c r="AT32"/>
      <c r="AU32"/>
      <c r="AV32"/>
      <c r="AW32"/>
      <c r="AX32"/>
    </row>
    <row r="33" spans="1:50" s="1" customFormat="1" ht="1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 s="12"/>
      <c r="U33"/>
      <c r="V33"/>
      <c r="W33"/>
      <c r="X33"/>
      <c r="Y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 s="87"/>
      <c r="AS33" s="87"/>
      <c r="AT33"/>
      <c r="AU33"/>
      <c r="AV33"/>
      <c r="AW33"/>
      <c r="AX33"/>
    </row>
    <row r="34" spans="1:50" s="1" customFormat="1" ht="1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 s="12"/>
      <c r="U34"/>
      <c r="V34"/>
      <c r="W34"/>
      <c r="X34"/>
      <c r="Y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 s="87"/>
      <c r="AS34" s="87"/>
      <c r="AT34"/>
      <c r="AU34"/>
      <c r="AV34"/>
      <c r="AW34"/>
      <c r="AX34"/>
    </row>
    <row r="35" spans="1:50" s="1" customFormat="1" ht="1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 s="12"/>
      <c r="U35"/>
      <c r="V35"/>
      <c r="W35"/>
      <c r="X35"/>
      <c r="Y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 s="87"/>
      <c r="AS35" s="87"/>
      <c r="AT35"/>
      <c r="AU35"/>
      <c r="AV35"/>
      <c r="AW35"/>
      <c r="AX35"/>
    </row>
    <row r="36" spans="1:50" s="1" customFormat="1" ht="1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 s="2"/>
      <c r="U36"/>
      <c r="V36"/>
      <c r="W36"/>
      <c r="X36"/>
      <c r="Y36"/>
      <c r="AD36"/>
      <c r="AE36"/>
      <c r="AF36"/>
      <c r="AG36"/>
      <c r="AH36"/>
      <c r="AN36"/>
      <c r="AO36"/>
      <c r="AP36" s="87"/>
      <c r="AQ36" s="87"/>
      <c r="AR36" s="87"/>
      <c r="AS36" s="87"/>
      <c r="AT36"/>
      <c r="AU36"/>
      <c r="AV36"/>
      <c r="AW36"/>
      <c r="AX36"/>
    </row>
    <row r="37" spans="5:50" s="1" customFormat="1" ht="12" customHeight="1">
      <c r="E37"/>
      <c r="F37"/>
      <c r="G37"/>
      <c r="H37"/>
      <c r="I37"/>
      <c r="J37"/>
      <c r="K37"/>
      <c r="L37"/>
      <c r="M37"/>
      <c r="N37"/>
      <c r="O37"/>
      <c r="P37"/>
      <c r="T37" s="2"/>
      <c r="U37"/>
      <c r="AD37"/>
      <c r="AE37"/>
      <c r="AF37"/>
      <c r="AG37"/>
      <c r="AH37"/>
      <c r="AN37"/>
      <c r="AO37"/>
      <c r="AP37" s="87"/>
      <c r="AQ37" s="87"/>
      <c r="AR37" s="87"/>
      <c r="AS37" s="87"/>
      <c r="AT37"/>
      <c r="AU37"/>
      <c r="AV37"/>
      <c r="AW37"/>
      <c r="AX37"/>
    </row>
    <row r="38" spans="1:256" s="1" customFormat="1" ht="12" customHeight="1">
      <c r="A38" s="279" t="s">
        <v>6</v>
      </c>
      <c r="B38" s="280"/>
      <c r="C38" s="281"/>
      <c r="D38" s="74"/>
      <c r="E38"/>
      <c r="F38"/>
      <c r="G38"/>
      <c r="H38"/>
      <c r="I38"/>
      <c r="J38"/>
      <c r="K38"/>
      <c r="L38"/>
      <c r="M38"/>
      <c r="N38"/>
      <c r="O38" s="74"/>
      <c r="P38" s="279" t="s">
        <v>4</v>
      </c>
      <c r="Q38" s="314"/>
      <c r="R38" s="315"/>
      <c r="S38" s="78" t="s">
        <v>231</v>
      </c>
      <c r="T38" s="75"/>
      <c r="U38" s="12"/>
      <c r="X38" s="12"/>
      <c r="Y38" s="12"/>
      <c r="Z38" s="12"/>
      <c r="AA38" s="12"/>
      <c r="AB38" s="12"/>
      <c r="AC38" s="255" t="s">
        <v>213</v>
      </c>
      <c r="AD38" s="256"/>
      <c r="AE38" s="256"/>
      <c r="AF38" s="257"/>
      <c r="AI38" s="12"/>
      <c r="AJ38" s="12"/>
      <c r="AK38" s="12"/>
      <c r="AL38" s="12"/>
      <c r="AM38" s="12"/>
      <c r="AN38" s="12"/>
      <c r="AO38" s="76"/>
      <c r="AP38" s="76"/>
      <c r="AQ38"/>
      <c r="AR38"/>
      <c r="AS38"/>
      <c r="AT38"/>
      <c r="AU38"/>
      <c r="AV38"/>
      <c r="AW38"/>
      <c r="AX38" s="7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51:256" ht="5.25" customHeight="1"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49" s="2" customFormat="1" ht="14.25" customHeight="1">
      <c r="A40"/>
      <c r="B40" s="179" t="s">
        <v>256</v>
      </c>
      <c r="M40"/>
      <c r="N40"/>
      <c r="O40"/>
      <c r="P40" s="50"/>
      <c r="Q40" s="324" t="s">
        <v>214</v>
      </c>
      <c r="R40" s="325"/>
      <c r="S40" s="119" t="s">
        <v>215</v>
      </c>
      <c r="T40" s="149"/>
      <c r="U40" s="252" t="s">
        <v>161</v>
      </c>
      <c r="V40" s="253"/>
      <c r="W40" s="254"/>
      <c r="X40" s="253" t="s">
        <v>212</v>
      </c>
      <c r="Y40" s="253"/>
      <c r="Z40" s="253"/>
      <c r="AA40" s="258"/>
      <c r="AC40" s="247" t="s">
        <v>211</v>
      </c>
      <c r="AD40" s="247"/>
      <c r="AE40" s="247"/>
      <c r="AF40" s="247"/>
      <c r="AG40" s="88"/>
      <c r="AH40" s="88"/>
      <c r="AQ40"/>
      <c r="AR40"/>
      <c r="AS40"/>
      <c r="AT40"/>
      <c r="AU40"/>
      <c r="AV40"/>
      <c r="AW40"/>
    </row>
    <row r="41" spans="1:50" s="2" customFormat="1" ht="12" customHeight="1">
      <c r="A41"/>
      <c r="B41" s="316" t="s">
        <v>228</v>
      </c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177"/>
      <c r="N41" s="73"/>
      <c r="O41" s="73"/>
      <c r="P41" s="117"/>
      <c r="Q41" s="120" t="s">
        <v>162</v>
      </c>
      <c r="R41" s="5"/>
      <c r="S41" s="52" t="s">
        <v>217</v>
      </c>
      <c r="T41" s="6"/>
      <c r="U41" s="150" t="s">
        <v>163</v>
      </c>
      <c r="V41" s="54"/>
      <c r="W41" s="151"/>
      <c r="X41" s="54" t="s">
        <v>164</v>
      </c>
      <c r="Y41" s="55"/>
      <c r="Z41" s="54"/>
      <c r="AA41" s="56"/>
      <c r="AC41" s="278" t="s">
        <v>165</v>
      </c>
      <c r="AD41" s="278"/>
      <c r="AE41" s="278"/>
      <c r="AF41" s="278"/>
      <c r="AG41" s="278"/>
      <c r="AH41" s="278"/>
      <c r="AX41"/>
    </row>
    <row r="42" spans="1:256" s="2" customFormat="1" ht="12" customHeight="1">
      <c r="A42"/>
      <c r="B42" s="13" t="s">
        <v>230</v>
      </c>
      <c r="C42" s="13"/>
      <c r="D42" s="13"/>
      <c r="E42" s="13"/>
      <c r="F42" s="13"/>
      <c r="G42" s="13"/>
      <c r="H42" s="13"/>
      <c r="I42" s="13"/>
      <c r="J42" s="177"/>
      <c r="K42" s="177"/>
      <c r="L42" s="177"/>
      <c r="M42" s="175"/>
      <c r="N42"/>
      <c r="O42"/>
      <c r="P42" s="51"/>
      <c r="Q42" s="5"/>
      <c r="R42" s="57" t="s">
        <v>166</v>
      </c>
      <c r="S42" s="118"/>
      <c r="T42" s="6"/>
      <c r="U42" s="152"/>
      <c r="V42" s="114"/>
      <c r="W42" s="153" t="s">
        <v>167</v>
      </c>
      <c r="X42" s="85"/>
      <c r="Y42" s="58"/>
      <c r="Z42" s="58"/>
      <c r="AA42" s="59" t="s">
        <v>168</v>
      </c>
      <c r="AB42" s="181"/>
      <c r="AC42" s="278"/>
      <c r="AD42" s="278"/>
      <c r="AE42" s="278"/>
      <c r="AF42" s="278"/>
      <c r="AG42" s="278"/>
      <c r="AH42" s="278"/>
      <c r="AX42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50" s="3" customFormat="1" ht="12" customHeight="1">
      <c r="A43"/>
      <c r="B43" s="13" t="s">
        <v>232</v>
      </c>
      <c r="C43" s="13"/>
      <c r="D43" s="13"/>
      <c r="E43" s="13"/>
      <c r="F43" s="13"/>
      <c r="G43" s="13"/>
      <c r="H43" s="13"/>
      <c r="I43" s="13"/>
      <c r="J43" s="178"/>
      <c r="K43" s="175"/>
      <c r="L43" s="175"/>
      <c r="M43" s="175"/>
      <c r="N43"/>
      <c r="O43"/>
      <c r="P43" s="60"/>
      <c r="Q43" s="61" t="s">
        <v>169</v>
      </c>
      <c r="R43" s="62" t="s">
        <v>170</v>
      </c>
      <c r="S43" s="63" t="s">
        <v>218</v>
      </c>
      <c r="T43" s="115"/>
      <c r="U43" s="154" t="s">
        <v>171</v>
      </c>
      <c r="V43" s="64"/>
      <c r="W43" s="155"/>
      <c r="X43" s="64" t="s">
        <v>172</v>
      </c>
      <c r="Y43" s="65"/>
      <c r="Z43" s="66"/>
      <c r="AA43" s="67"/>
      <c r="AB43" s="245" t="s">
        <v>245</v>
      </c>
      <c r="AC43" s="176" t="s">
        <v>226</v>
      </c>
      <c r="AD43" s="176"/>
      <c r="AE43" s="176"/>
      <c r="AF43" s="176"/>
      <c r="AG43" s="176"/>
      <c r="AH43" s="176"/>
      <c r="AX43"/>
    </row>
    <row r="44" spans="1:50" s="3" customFormat="1" ht="12" customHeight="1">
      <c r="A44"/>
      <c r="B44" s="13" t="s">
        <v>244</v>
      </c>
      <c r="C44"/>
      <c r="D44"/>
      <c r="E44"/>
      <c r="F44"/>
      <c r="G44"/>
      <c r="H44" s="73"/>
      <c r="I44" s="73"/>
      <c r="J44" s="73"/>
      <c r="K44"/>
      <c r="L44"/>
      <c r="M44"/>
      <c r="N44"/>
      <c r="O44"/>
      <c r="P44" s="51"/>
      <c r="Q44" s="5" t="s">
        <v>173</v>
      </c>
      <c r="R44" s="57" t="s">
        <v>174</v>
      </c>
      <c r="S44" s="118" t="s">
        <v>175</v>
      </c>
      <c r="T44" s="134"/>
      <c r="U44" s="156"/>
      <c r="V44" s="134"/>
      <c r="W44" s="157"/>
      <c r="X44" s="260" t="s">
        <v>176</v>
      </c>
      <c r="Y44" s="260"/>
      <c r="Z44" s="260"/>
      <c r="AA44" s="261"/>
      <c r="AB44" s="245"/>
      <c r="AC44" s="277" t="s">
        <v>239</v>
      </c>
      <c r="AD44" s="277"/>
      <c r="AE44" s="277"/>
      <c r="AF44" s="277"/>
      <c r="AG44" s="277"/>
      <c r="AH44" s="277"/>
      <c r="AX44"/>
    </row>
    <row r="45" spans="1:50" s="3" customFormat="1" ht="12" customHeight="1">
      <c r="A45"/>
      <c r="B45" s="180" t="s">
        <v>257</v>
      </c>
      <c r="C45"/>
      <c r="D45"/>
      <c r="E45"/>
      <c r="F45"/>
      <c r="G45"/>
      <c r="K45"/>
      <c r="L45"/>
      <c r="M45"/>
      <c r="N45"/>
      <c r="O45"/>
      <c r="P45" s="60"/>
      <c r="Q45" s="61" t="s">
        <v>177</v>
      </c>
      <c r="R45" s="62" t="s">
        <v>178</v>
      </c>
      <c r="S45" s="118" t="s">
        <v>179</v>
      </c>
      <c r="T45" s="133"/>
      <c r="U45" s="158" t="s">
        <v>180</v>
      </c>
      <c r="V45" s="5"/>
      <c r="W45" s="159"/>
      <c r="X45" s="5" t="s">
        <v>181</v>
      </c>
      <c r="Y45" s="6"/>
      <c r="Z45" s="6"/>
      <c r="AA45" s="53"/>
      <c r="AB45" s="132"/>
      <c r="AC45" s="176"/>
      <c r="AD45" s="176"/>
      <c r="AE45" s="176"/>
      <c r="AF45" s="176"/>
      <c r="AG45" s="176"/>
      <c r="AH45" s="176"/>
      <c r="AX45"/>
    </row>
    <row r="46" spans="1:50" s="3" customFormat="1" ht="12" customHeight="1">
      <c r="A46"/>
      <c r="B46" s="13" t="s">
        <v>229</v>
      </c>
      <c r="C46" s="175"/>
      <c r="D46" s="175"/>
      <c r="E46" s="175"/>
      <c r="F46" s="175"/>
      <c r="G46" s="175"/>
      <c r="H46" s="178"/>
      <c r="K46"/>
      <c r="L46"/>
      <c r="M46"/>
      <c r="N46"/>
      <c r="O46"/>
      <c r="P46" s="60"/>
      <c r="Q46" s="61" t="s">
        <v>182</v>
      </c>
      <c r="R46" s="62" t="s">
        <v>183</v>
      </c>
      <c r="S46" s="63" t="s">
        <v>184</v>
      </c>
      <c r="T46" s="61"/>
      <c r="U46" s="160"/>
      <c r="V46" s="6"/>
      <c r="W46" s="161" t="s">
        <v>185</v>
      </c>
      <c r="X46" s="250" t="s">
        <v>186</v>
      </c>
      <c r="Y46" s="250"/>
      <c r="Z46" s="250"/>
      <c r="AA46" s="251"/>
      <c r="AB46" s="259" t="s">
        <v>225</v>
      </c>
      <c r="AC46" s="176" t="s">
        <v>227</v>
      </c>
      <c r="AD46" s="176"/>
      <c r="AE46" s="176"/>
      <c r="AF46" s="176"/>
      <c r="AG46" s="176"/>
      <c r="AH46" s="176"/>
      <c r="AX46"/>
    </row>
    <row r="47" spans="1:50" s="3" customFormat="1" ht="12" customHeight="1">
      <c r="A47"/>
      <c r="B47"/>
      <c r="C47" s="276" t="s">
        <v>280</v>
      </c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/>
      <c r="O47"/>
      <c r="P47" s="51"/>
      <c r="Q47" s="5" t="s">
        <v>187</v>
      </c>
      <c r="R47" s="57" t="s">
        <v>188</v>
      </c>
      <c r="S47" s="68" t="s">
        <v>189</v>
      </c>
      <c r="T47" s="5"/>
      <c r="U47" s="160"/>
      <c r="V47" s="6"/>
      <c r="W47" s="162"/>
      <c r="X47" s="64" t="s">
        <v>190</v>
      </c>
      <c r="Y47" s="64"/>
      <c r="Z47" s="64"/>
      <c r="AA47" s="69"/>
      <c r="AB47" s="259"/>
      <c r="AC47" s="277" t="s">
        <v>240</v>
      </c>
      <c r="AD47" s="277"/>
      <c r="AE47" s="277"/>
      <c r="AF47" s="277"/>
      <c r="AG47" s="277"/>
      <c r="AH47" s="277"/>
      <c r="AX47"/>
    </row>
    <row r="48" spans="1:50" s="3" customFormat="1" ht="12" customHeight="1">
      <c r="A48" s="135"/>
      <c r="B48" s="148" t="s">
        <v>233</v>
      </c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/>
      <c r="O48"/>
      <c r="P48" s="165" t="s">
        <v>216</v>
      </c>
      <c r="Q48" s="163"/>
      <c r="R48" s="163"/>
      <c r="S48" s="163"/>
      <c r="T48" s="163"/>
      <c r="U48" s="163"/>
      <c r="V48" s="163"/>
      <c r="W48" s="164"/>
      <c r="X48" s="70"/>
      <c r="Y48" s="70"/>
      <c r="Z48" s="71"/>
      <c r="AA48" s="72" t="s">
        <v>191</v>
      </c>
      <c r="AB48"/>
      <c r="AC48"/>
      <c r="AD48" s="6"/>
      <c r="AQ48" s="6"/>
      <c r="AR48" s="307"/>
      <c r="AS48" s="307"/>
      <c r="AT48" s="307"/>
      <c r="AU48" s="307"/>
      <c r="AV48" s="307"/>
      <c r="AW48" s="307"/>
      <c r="AX48"/>
    </row>
    <row r="49" spans="1:7" s="3" customFormat="1" ht="4.5" customHeight="1">
      <c r="A49"/>
      <c r="B49"/>
      <c r="C49"/>
      <c r="D49"/>
      <c r="E49"/>
      <c r="F49"/>
      <c r="G49"/>
    </row>
    <row r="50" s="3" customFormat="1" ht="13.5">
      <c r="E50"/>
    </row>
    <row r="51" s="3" customFormat="1" ht="13.5">
      <c r="E51"/>
    </row>
    <row r="52" s="3" customFormat="1" ht="13.5">
      <c r="E52"/>
    </row>
    <row r="53" s="3" customFormat="1" ht="13.5">
      <c r="E53"/>
    </row>
    <row r="54" s="3" customFormat="1" ht="13.5">
      <c r="E54"/>
    </row>
    <row r="55" s="3" customFormat="1" ht="13.5">
      <c r="E55"/>
    </row>
    <row r="56" s="3" customFormat="1" ht="13.5">
      <c r="E56"/>
    </row>
    <row r="57" s="3" customFormat="1" ht="13.5">
      <c r="E57"/>
    </row>
    <row r="58" s="3" customFormat="1" ht="13.5">
      <c r="E58"/>
    </row>
    <row r="59" s="3" customFormat="1" ht="13.5">
      <c r="E59"/>
    </row>
    <row r="60" s="3" customFormat="1" ht="13.5">
      <c r="E60"/>
    </row>
    <row r="61" s="3" customFormat="1" ht="13.5">
      <c r="E61"/>
    </row>
    <row r="62" s="3" customFormat="1" ht="13.5">
      <c r="E62"/>
    </row>
    <row r="63" s="3" customFormat="1" ht="13.5">
      <c r="E63"/>
    </row>
    <row r="64" s="3" customFormat="1" ht="13.5">
      <c r="E64"/>
    </row>
    <row r="65" s="3" customFormat="1" ht="13.5">
      <c r="E65"/>
    </row>
    <row r="66" s="3" customFormat="1" ht="13.5">
      <c r="E66"/>
    </row>
    <row r="67" s="3" customFormat="1" ht="13.5">
      <c r="E67"/>
    </row>
    <row r="68" s="3" customFormat="1" ht="13.5">
      <c r="E68"/>
    </row>
    <row r="69" s="3" customFormat="1" ht="13.5">
      <c r="E69"/>
    </row>
    <row r="70" s="3" customFormat="1" ht="13.5">
      <c r="E70"/>
    </row>
    <row r="71" s="3" customFormat="1" ht="13.5">
      <c r="E71"/>
    </row>
    <row r="72" s="3" customFormat="1" ht="13.5">
      <c r="E72"/>
    </row>
    <row r="73" s="3" customFormat="1" ht="13.5">
      <c r="E73"/>
    </row>
    <row r="74" s="3" customFormat="1" ht="13.5">
      <c r="E74"/>
    </row>
    <row r="75" s="3" customFormat="1" ht="13.5">
      <c r="E75"/>
    </row>
    <row r="76" s="3" customFormat="1" ht="13.5">
      <c r="E76"/>
    </row>
    <row r="77" s="3" customFormat="1" ht="13.5">
      <c r="E77"/>
    </row>
    <row r="78" s="3" customFormat="1" ht="13.5">
      <c r="E78"/>
    </row>
    <row r="79" s="3" customFormat="1" ht="13.5">
      <c r="E79"/>
    </row>
    <row r="80" s="3" customFormat="1" ht="13.5">
      <c r="E80"/>
    </row>
    <row r="81" s="3" customFormat="1" ht="13.5">
      <c r="E81"/>
    </row>
    <row r="82" s="3" customFormat="1" ht="13.5">
      <c r="E82"/>
    </row>
    <row r="83" s="3" customFormat="1" ht="13.5">
      <c r="E83"/>
    </row>
    <row r="84" s="3" customFormat="1" ht="13.5">
      <c r="E84"/>
    </row>
    <row r="85" s="3" customFormat="1" ht="13.5">
      <c r="E85"/>
    </row>
    <row r="86" s="3" customFormat="1" ht="13.5">
      <c r="E86"/>
    </row>
    <row r="87" s="3" customFormat="1" ht="13.5">
      <c r="E87"/>
    </row>
    <row r="88" s="3" customFormat="1" ht="13.5">
      <c r="E88"/>
    </row>
    <row r="89" s="3" customFormat="1" ht="13.5">
      <c r="E89"/>
    </row>
    <row r="90" s="3" customFormat="1" ht="13.5">
      <c r="E90"/>
    </row>
    <row r="91" s="3" customFormat="1" ht="13.5">
      <c r="E91"/>
    </row>
    <row r="92" s="3" customFormat="1" ht="13.5">
      <c r="E92"/>
    </row>
    <row r="93" s="3" customFormat="1" ht="13.5">
      <c r="E93"/>
    </row>
    <row r="94" s="3" customFormat="1" ht="13.5">
      <c r="E94"/>
    </row>
    <row r="95" s="3" customFormat="1" ht="13.5">
      <c r="E95"/>
    </row>
    <row r="96" s="3" customFormat="1" ht="13.5">
      <c r="E96"/>
    </row>
    <row r="97" s="3" customFormat="1" ht="13.5">
      <c r="E97"/>
    </row>
    <row r="98" s="3" customFormat="1" ht="13.5">
      <c r="E98"/>
    </row>
    <row r="99" s="3" customFormat="1" ht="13.5">
      <c r="E99"/>
    </row>
    <row r="100" s="3" customFormat="1" ht="13.5">
      <c r="E100"/>
    </row>
    <row r="101" s="3" customFormat="1" ht="13.5">
      <c r="E101"/>
    </row>
    <row r="102" s="3" customFormat="1" ht="13.5">
      <c r="E102"/>
    </row>
    <row r="103" s="3" customFormat="1" ht="13.5">
      <c r="E103"/>
    </row>
    <row r="104" s="3" customFormat="1" ht="13.5">
      <c r="E104"/>
    </row>
    <row r="105" s="3" customFormat="1" ht="13.5">
      <c r="E105"/>
    </row>
    <row r="106" s="3" customFormat="1" ht="13.5">
      <c r="E106"/>
    </row>
    <row r="107" s="3" customFormat="1" ht="13.5">
      <c r="E107"/>
    </row>
    <row r="108" s="3" customFormat="1" ht="13.5">
      <c r="E108"/>
    </row>
    <row r="109" s="3" customFormat="1" ht="13.5">
      <c r="E109"/>
    </row>
    <row r="110" s="3" customFormat="1" ht="13.5">
      <c r="E110"/>
    </row>
    <row r="111" s="3" customFormat="1" ht="13.5">
      <c r="E111"/>
    </row>
    <row r="112" s="3" customFormat="1" ht="13.5">
      <c r="E112"/>
    </row>
    <row r="113" s="3" customFormat="1" ht="13.5">
      <c r="E113"/>
    </row>
    <row r="114" s="3" customFormat="1" ht="13.5">
      <c r="E114"/>
    </row>
    <row r="115" s="3" customFormat="1" ht="13.5">
      <c r="E115"/>
    </row>
    <row r="116" s="3" customFormat="1" ht="13.5">
      <c r="E116"/>
    </row>
    <row r="117" s="3" customFormat="1" ht="13.5">
      <c r="E117"/>
    </row>
    <row r="118" s="3" customFormat="1" ht="13.5">
      <c r="E118"/>
    </row>
    <row r="119" s="3" customFormat="1" ht="13.5">
      <c r="E119"/>
    </row>
    <row r="120" s="3" customFormat="1" ht="13.5">
      <c r="E120"/>
    </row>
    <row r="121" s="3" customFormat="1" ht="13.5">
      <c r="E121"/>
    </row>
    <row r="122" s="3" customFormat="1" ht="13.5">
      <c r="E122"/>
    </row>
    <row r="123" s="3" customFormat="1" ht="13.5">
      <c r="E123"/>
    </row>
    <row r="124" s="3" customFormat="1" ht="13.5">
      <c r="E124"/>
    </row>
    <row r="125" s="3" customFormat="1" ht="13.5">
      <c r="E125"/>
    </row>
    <row r="126" s="3" customFormat="1" ht="13.5">
      <c r="E126"/>
    </row>
    <row r="127" s="3" customFormat="1" ht="13.5">
      <c r="E127"/>
    </row>
    <row r="128" s="3" customFormat="1" ht="13.5">
      <c r="E128"/>
    </row>
    <row r="129" s="3" customFormat="1" ht="13.5">
      <c r="E129"/>
    </row>
    <row r="130" s="3" customFormat="1" ht="13.5">
      <c r="E130"/>
    </row>
    <row r="131" s="3" customFormat="1" ht="13.5">
      <c r="E131"/>
    </row>
    <row r="132" s="3" customFormat="1" ht="13.5">
      <c r="E132"/>
    </row>
    <row r="133" s="3" customFormat="1" ht="13.5">
      <c r="E133"/>
    </row>
    <row r="134" s="3" customFormat="1" ht="13.5">
      <c r="E134"/>
    </row>
    <row r="135" s="3" customFormat="1" ht="13.5">
      <c r="E135"/>
    </row>
    <row r="136" s="3" customFormat="1" ht="13.5">
      <c r="E136"/>
    </row>
    <row r="137" s="3" customFormat="1" ht="13.5">
      <c r="E137"/>
    </row>
    <row r="138" s="3" customFormat="1" ht="13.5">
      <c r="E138"/>
    </row>
    <row r="139" s="3" customFormat="1" ht="13.5">
      <c r="E139"/>
    </row>
    <row r="140" s="3" customFormat="1" ht="13.5">
      <c r="E140"/>
    </row>
    <row r="141" s="3" customFormat="1" ht="13.5">
      <c r="E141"/>
    </row>
    <row r="142" s="3" customFormat="1" ht="13.5">
      <c r="E142"/>
    </row>
    <row r="143" s="3" customFormat="1" ht="13.5">
      <c r="E143"/>
    </row>
    <row r="144" s="3" customFormat="1" ht="13.5">
      <c r="E144"/>
    </row>
    <row r="145" s="3" customFormat="1" ht="13.5">
      <c r="E145"/>
    </row>
    <row r="146" s="3" customFormat="1" ht="13.5">
      <c r="E146"/>
    </row>
    <row r="147" s="3" customFormat="1" ht="13.5">
      <c r="E147"/>
    </row>
    <row r="148" s="3" customFormat="1" ht="13.5">
      <c r="E148"/>
    </row>
    <row r="149" s="3" customFormat="1" ht="13.5">
      <c r="E149"/>
    </row>
    <row r="150" s="3" customFormat="1" ht="13.5">
      <c r="E150"/>
    </row>
    <row r="151" s="3" customFormat="1" ht="13.5">
      <c r="E151"/>
    </row>
    <row r="152" s="3" customFormat="1" ht="13.5">
      <c r="E152"/>
    </row>
    <row r="153" s="3" customFormat="1" ht="13.5">
      <c r="E153"/>
    </row>
    <row r="154" s="3" customFormat="1" ht="13.5">
      <c r="E154"/>
    </row>
    <row r="155" s="3" customFormat="1" ht="13.5">
      <c r="E155"/>
    </row>
    <row r="156" s="3" customFormat="1" ht="13.5">
      <c r="E156"/>
    </row>
    <row r="157" s="3" customFormat="1" ht="13.5">
      <c r="E157"/>
    </row>
    <row r="158" s="3" customFormat="1" ht="13.5">
      <c r="E158"/>
    </row>
    <row r="159" s="3" customFormat="1" ht="13.5">
      <c r="E159"/>
    </row>
    <row r="160" s="3" customFormat="1" ht="13.5">
      <c r="E160"/>
    </row>
    <row r="161" s="3" customFormat="1" ht="13.5">
      <c r="E161"/>
    </row>
    <row r="162" s="3" customFormat="1" ht="13.5">
      <c r="E162"/>
    </row>
    <row r="163" s="3" customFormat="1" ht="13.5">
      <c r="E163"/>
    </row>
    <row r="164" s="3" customFormat="1" ht="13.5">
      <c r="E164"/>
    </row>
    <row r="165" s="3" customFormat="1" ht="13.5">
      <c r="E165"/>
    </row>
    <row r="166" s="3" customFormat="1" ht="13.5">
      <c r="E166"/>
    </row>
    <row r="167" s="3" customFormat="1" ht="13.5">
      <c r="E167"/>
    </row>
    <row r="168" s="3" customFormat="1" ht="13.5">
      <c r="E168"/>
    </row>
    <row r="169" s="3" customFormat="1" ht="13.5">
      <c r="E169"/>
    </row>
    <row r="170" s="3" customFormat="1" ht="13.5">
      <c r="E170"/>
    </row>
    <row r="171" s="3" customFormat="1" ht="13.5">
      <c r="E171"/>
    </row>
    <row r="172" s="3" customFormat="1" ht="13.5">
      <c r="E172"/>
    </row>
    <row r="173" s="3" customFormat="1" ht="13.5">
      <c r="E173"/>
    </row>
    <row r="174" s="3" customFormat="1" ht="13.5">
      <c r="E174"/>
    </row>
    <row r="175" s="3" customFormat="1" ht="13.5">
      <c r="E175"/>
    </row>
    <row r="176" s="3" customFormat="1" ht="13.5">
      <c r="E176"/>
    </row>
    <row r="177" s="3" customFormat="1" ht="13.5">
      <c r="E177"/>
    </row>
    <row r="178" s="3" customFormat="1" ht="13.5">
      <c r="E178"/>
    </row>
    <row r="179" s="3" customFormat="1" ht="13.5">
      <c r="E179"/>
    </row>
    <row r="180" s="3" customFormat="1" ht="13.5">
      <c r="E180"/>
    </row>
    <row r="181" s="3" customFormat="1" ht="13.5">
      <c r="E181"/>
    </row>
    <row r="182" s="3" customFormat="1" ht="13.5">
      <c r="E182"/>
    </row>
    <row r="183" s="3" customFormat="1" ht="13.5">
      <c r="E183"/>
    </row>
    <row r="184" s="3" customFormat="1" ht="13.5">
      <c r="E184"/>
    </row>
    <row r="185" s="3" customFormat="1" ht="13.5">
      <c r="E185"/>
    </row>
    <row r="186" s="3" customFormat="1" ht="13.5">
      <c r="E186"/>
    </row>
    <row r="187" s="3" customFormat="1" ht="13.5">
      <c r="E187"/>
    </row>
    <row r="188" s="3" customFormat="1" ht="13.5">
      <c r="E188"/>
    </row>
    <row r="189" s="3" customFormat="1" ht="13.5">
      <c r="E189"/>
    </row>
    <row r="190" s="3" customFormat="1" ht="13.5">
      <c r="E190"/>
    </row>
    <row r="191" s="3" customFormat="1" ht="13.5">
      <c r="E191"/>
    </row>
    <row r="192" s="3" customFormat="1" ht="13.5">
      <c r="E192"/>
    </row>
    <row r="193" s="3" customFormat="1" ht="13.5">
      <c r="E193"/>
    </row>
    <row r="194" s="3" customFormat="1" ht="13.5">
      <c r="E194"/>
    </row>
    <row r="195" s="3" customFormat="1" ht="13.5">
      <c r="E195"/>
    </row>
    <row r="196" s="3" customFormat="1" ht="13.5">
      <c r="E196"/>
    </row>
    <row r="197" s="3" customFormat="1" ht="13.5">
      <c r="E197"/>
    </row>
    <row r="198" s="3" customFormat="1" ht="13.5">
      <c r="E198"/>
    </row>
    <row r="199" s="3" customFormat="1" ht="13.5">
      <c r="E199"/>
    </row>
    <row r="200" s="3" customFormat="1" ht="13.5">
      <c r="E200"/>
    </row>
    <row r="201" s="3" customFormat="1" ht="13.5">
      <c r="E201"/>
    </row>
    <row r="202" s="3" customFormat="1" ht="13.5">
      <c r="E202"/>
    </row>
    <row r="203" s="3" customFormat="1" ht="13.5">
      <c r="E203"/>
    </row>
    <row r="204" s="3" customFormat="1" ht="13.5">
      <c r="E204"/>
    </row>
    <row r="205" s="3" customFormat="1" ht="13.5">
      <c r="E205"/>
    </row>
    <row r="206" s="3" customFormat="1" ht="13.5">
      <c r="E206"/>
    </row>
    <row r="207" s="3" customFormat="1" ht="13.5">
      <c r="E207"/>
    </row>
    <row r="208" s="3" customFormat="1" ht="13.5">
      <c r="E208"/>
    </row>
    <row r="209" s="3" customFormat="1" ht="13.5">
      <c r="E209"/>
    </row>
    <row r="210" s="3" customFormat="1" ht="13.5">
      <c r="E210"/>
    </row>
    <row r="211" s="3" customFormat="1" ht="13.5">
      <c r="E211"/>
    </row>
    <row r="212" s="3" customFormat="1" ht="13.5">
      <c r="E212"/>
    </row>
    <row r="213" s="3" customFormat="1" ht="13.5">
      <c r="E213"/>
    </row>
    <row r="214" s="3" customFormat="1" ht="13.5">
      <c r="E214"/>
    </row>
    <row r="215" s="3" customFormat="1" ht="13.5">
      <c r="E215"/>
    </row>
    <row r="216" s="3" customFormat="1" ht="13.5">
      <c r="E216"/>
    </row>
    <row r="217" s="3" customFormat="1" ht="13.5">
      <c r="E217"/>
    </row>
    <row r="218" s="3" customFormat="1" ht="13.5">
      <c r="E218"/>
    </row>
    <row r="219" s="3" customFormat="1" ht="13.5">
      <c r="E219"/>
    </row>
    <row r="220" s="3" customFormat="1" ht="13.5">
      <c r="E220"/>
    </row>
    <row r="221" s="3" customFormat="1" ht="13.5">
      <c r="E221"/>
    </row>
    <row r="222" s="3" customFormat="1" ht="13.5">
      <c r="E222"/>
    </row>
    <row r="223" s="3" customFormat="1" ht="13.5">
      <c r="E223"/>
    </row>
    <row r="224" s="3" customFormat="1" ht="13.5">
      <c r="E224"/>
    </row>
    <row r="225" s="3" customFormat="1" ht="13.5">
      <c r="E225"/>
    </row>
    <row r="226" s="3" customFormat="1" ht="13.5">
      <c r="E226"/>
    </row>
    <row r="227" s="3" customFormat="1" ht="13.5">
      <c r="E227"/>
    </row>
    <row r="228" s="3" customFormat="1" ht="13.5">
      <c r="E228"/>
    </row>
    <row r="229" s="3" customFormat="1" ht="13.5">
      <c r="E229"/>
    </row>
    <row r="230" s="3" customFormat="1" ht="13.5">
      <c r="E230"/>
    </row>
    <row r="231" s="3" customFormat="1" ht="13.5">
      <c r="E231"/>
    </row>
    <row r="232" spans="5:29" s="3" customFormat="1" ht="13.5">
      <c r="E232"/>
      <c r="Z232"/>
      <c r="AA232"/>
      <c r="AB232"/>
      <c r="AC232"/>
    </row>
    <row r="233" spans="1:46" s="3" customFormat="1" ht="13.5">
      <c r="A233"/>
      <c r="E233"/>
      <c r="F233"/>
      <c r="K233"/>
      <c r="Z233"/>
      <c r="AA233"/>
      <c r="AB233"/>
      <c r="AC233"/>
      <c r="AE233"/>
      <c r="AT233"/>
    </row>
    <row r="234" spans="1:50" s="3" customFormat="1" ht="13.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Z234"/>
      <c r="AA234"/>
      <c r="AB234"/>
      <c r="AC234"/>
      <c r="AE234"/>
      <c r="AF234"/>
      <c r="AG234"/>
      <c r="AH234"/>
      <c r="AT234"/>
      <c r="AU234"/>
      <c r="AV234"/>
      <c r="AW234"/>
      <c r="AX234"/>
    </row>
    <row r="235" spans="1:256" s="3" customFormat="1" ht="13.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Z235"/>
      <c r="AA235"/>
      <c r="AB235"/>
      <c r="AC235"/>
      <c r="AE235"/>
      <c r="AF235"/>
      <c r="AG235"/>
      <c r="AH235"/>
      <c r="AR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6:40" ht="13.5">
      <c r="P236" s="3"/>
      <c r="Q236" s="3"/>
      <c r="R236" s="3"/>
      <c r="S236" s="3"/>
      <c r="U236" s="3"/>
      <c r="V236" s="3"/>
      <c r="W236" s="3"/>
      <c r="X236" s="3"/>
      <c r="Y236" s="3"/>
      <c r="AI236" s="3"/>
      <c r="AJ236" s="3"/>
      <c r="AK236" s="3"/>
      <c r="AL236" s="3"/>
      <c r="AM236" s="3"/>
      <c r="AN236" s="3"/>
    </row>
    <row r="237" spans="16:39" ht="13.5">
      <c r="P237" s="3"/>
      <c r="Q237" s="3"/>
      <c r="R237" s="3"/>
      <c r="S237" s="3"/>
      <c r="U237" s="3"/>
      <c r="V237" s="3"/>
      <c r="W237" s="3"/>
      <c r="X237" s="3"/>
      <c r="Y237" s="3"/>
      <c r="AI237" s="3"/>
      <c r="AJ237" s="3"/>
      <c r="AK237" s="3"/>
      <c r="AL237" s="3"/>
      <c r="AM237" s="3"/>
    </row>
    <row r="238" spans="16:39" ht="13.5">
      <c r="P238" s="3"/>
      <c r="Q238" s="3"/>
      <c r="R238" s="3"/>
      <c r="S238" s="3"/>
      <c r="U238" s="3"/>
      <c r="V238" s="3"/>
      <c r="W238" s="3"/>
      <c r="X238" s="3"/>
      <c r="Y238" s="3"/>
      <c r="AI238" s="3"/>
      <c r="AJ238" s="3"/>
      <c r="AK238" s="3"/>
      <c r="AL238" s="3"/>
      <c r="AM238" s="3"/>
    </row>
  </sheetData>
  <sheetProtection/>
  <mergeCells count="42">
    <mergeCell ref="M2:N3"/>
    <mergeCell ref="O2:U3"/>
    <mergeCell ref="V2:V3"/>
    <mergeCell ref="W2:AA3"/>
    <mergeCell ref="I5:L5"/>
    <mergeCell ref="AC4:AF4"/>
    <mergeCell ref="W4:AA4"/>
    <mergeCell ref="W5:AA5"/>
    <mergeCell ref="AC5:AF5"/>
    <mergeCell ref="AR48:AW48"/>
    <mergeCell ref="AC38:AF38"/>
    <mergeCell ref="Q40:R40"/>
    <mergeCell ref="U40:W40"/>
    <mergeCell ref="X40:AA40"/>
    <mergeCell ref="X46:AA46"/>
    <mergeCell ref="X44:AA44"/>
    <mergeCell ref="B41:L41"/>
    <mergeCell ref="C47:M48"/>
    <mergeCell ref="AC47:AH47"/>
    <mergeCell ref="AB43:AB44"/>
    <mergeCell ref="A38:C38"/>
    <mergeCell ref="AC41:AH42"/>
    <mergeCell ref="AC44:AH44"/>
    <mergeCell ref="AC40:AF40"/>
    <mergeCell ref="AB46:AB47"/>
    <mergeCell ref="P38:R38"/>
    <mergeCell ref="AA9:AC9"/>
    <mergeCell ref="AE9:AH9"/>
    <mergeCell ref="U9:X9"/>
    <mergeCell ref="AB2:AB3"/>
    <mergeCell ref="AC2:AF3"/>
    <mergeCell ref="U7:AH7"/>
    <mergeCell ref="B1:C2"/>
    <mergeCell ref="A9:D9"/>
    <mergeCell ref="M5:N5"/>
    <mergeCell ref="A7:S7"/>
    <mergeCell ref="P9:S9"/>
    <mergeCell ref="D5:H5"/>
    <mergeCell ref="M4:N4"/>
    <mergeCell ref="O4:U4"/>
    <mergeCell ref="F9:I9"/>
    <mergeCell ref="K9:N9"/>
  </mergeCells>
  <conditionalFormatting sqref="R15 R12 H23 AC18 AC25 O16 N18 X23 AH32 D17 I26 S18 Q5">
    <cfRule type="cellIs" priority="11" dxfId="7" operator="equal" stopIfTrue="1">
      <formula>0</formula>
    </cfRule>
  </conditionalFormatting>
  <conditionalFormatting sqref="Y31 X26 AC30">
    <cfRule type="cellIs" priority="10" dxfId="8" operator="equal" stopIfTrue="1">
      <formula>0</formula>
    </cfRule>
  </conditionalFormatting>
  <printOptions/>
  <pageMargins left="0.7874015748031497" right="0.1968503937007874" top="0.5905511811023623" bottom="0.1968503937007874" header="0.8661417322834646" footer="0.5118110236220472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NEC-PCUser</cp:lastModifiedBy>
  <cp:lastPrinted>2015-04-07T04:29:24Z</cp:lastPrinted>
  <dcterms:created xsi:type="dcterms:W3CDTF">2012-04-16T01:22:28Z</dcterms:created>
  <dcterms:modified xsi:type="dcterms:W3CDTF">2015-04-07T04:33:14Z</dcterms:modified>
  <cp:category/>
  <cp:version/>
  <cp:contentType/>
  <cp:contentStatus/>
</cp:coreProperties>
</file>